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LLE\Schnittdatenblaetter\Schnittdaten 2021\PG15\"/>
    </mc:Choice>
  </mc:AlternateContent>
  <bookViews>
    <workbookView xWindow="0" yWindow="0" windowWidth="51600" windowHeight="17700"/>
  </bookViews>
  <sheets>
    <sheet name="Tabelle1" sheetId="1" r:id="rId1"/>
  </sheets>
  <calcPr calcId="162913" iterate="1" iterateCount="50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53" i="1" l="1"/>
  <c r="AK53" i="1"/>
  <c r="AG53" i="1"/>
  <c r="AH53" i="1" s="1"/>
  <c r="AC53" i="1"/>
  <c r="AD53" i="1" s="1"/>
  <c r="Z53" i="1"/>
  <c r="Y53" i="1"/>
  <c r="V53" i="1"/>
  <c r="U53" i="1"/>
  <c r="Q53" i="1"/>
  <c r="R53" i="1" s="1"/>
  <c r="M53" i="1"/>
  <c r="N53" i="1" s="1"/>
  <c r="J53" i="1"/>
  <c r="I53" i="1"/>
  <c r="AL52" i="1"/>
  <c r="AK52" i="1"/>
  <c r="AG52" i="1"/>
  <c r="AH52" i="1" s="1"/>
  <c r="AC52" i="1"/>
  <c r="AD52" i="1" s="1"/>
  <c r="Z52" i="1"/>
  <c r="Y52" i="1"/>
  <c r="V52" i="1"/>
  <c r="U52" i="1"/>
  <c r="Q52" i="1"/>
  <c r="R52" i="1" s="1"/>
  <c r="M52" i="1"/>
  <c r="N52" i="1" s="1"/>
  <c r="J52" i="1"/>
  <c r="I52" i="1"/>
  <c r="AL46" i="1"/>
  <c r="AK46" i="1"/>
  <c r="AG46" i="1"/>
  <c r="AH46" i="1" s="1"/>
  <c r="AC46" i="1"/>
  <c r="AD46" i="1" s="1"/>
  <c r="Z46" i="1"/>
  <c r="Y46" i="1"/>
  <c r="V46" i="1"/>
  <c r="U46" i="1"/>
  <c r="Q46" i="1"/>
  <c r="R46" i="1" s="1"/>
  <c r="M46" i="1"/>
  <c r="N46" i="1" s="1"/>
  <c r="J46" i="1"/>
  <c r="I46" i="1"/>
  <c r="AL45" i="1"/>
  <c r="AK45" i="1"/>
  <c r="AG45" i="1"/>
  <c r="AH45" i="1" s="1"/>
  <c r="AC45" i="1"/>
  <c r="AD45" i="1" s="1"/>
  <c r="Z45" i="1"/>
  <c r="Y45" i="1"/>
  <c r="V45" i="1"/>
  <c r="U45" i="1"/>
  <c r="Q45" i="1"/>
  <c r="R45" i="1" s="1"/>
  <c r="M45" i="1"/>
  <c r="N45" i="1" s="1"/>
  <c r="J45" i="1"/>
  <c r="I45" i="1"/>
  <c r="AL44" i="1"/>
  <c r="AK44" i="1"/>
  <c r="AG44" i="1"/>
  <c r="AH44" i="1" s="1"/>
  <c r="AC44" i="1"/>
  <c r="AD44" i="1" s="1"/>
  <c r="Z44" i="1"/>
  <c r="Y44" i="1"/>
  <c r="V44" i="1"/>
  <c r="U44" i="1"/>
  <c r="Q44" i="1"/>
  <c r="R44" i="1" s="1"/>
  <c r="M44" i="1"/>
  <c r="N44" i="1" s="1"/>
  <c r="J44" i="1"/>
  <c r="I44" i="1"/>
  <c r="AL42" i="1"/>
  <c r="AK42" i="1"/>
  <c r="AG42" i="1"/>
  <c r="AH42" i="1" s="1"/>
  <c r="AC42" i="1"/>
  <c r="AD42" i="1" s="1"/>
  <c r="Z42" i="1"/>
  <c r="Y42" i="1"/>
  <c r="V42" i="1"/>
  <c r="U42" i="1"/>
  <c r="Q42" i="1"/>
  <c r="R42" i="1" s="1"/>
  <c r="M42" i="1"/>
  <c r="N42" i="1" s="1"/>
  <c r="J42" i="1"/>
  <c r="I42" i="1"/>
  <c r="AL41" i="1"/>
  <c r="AK41" i="1"/>
  <c r="AG41" i="1"/>
  <c r="AH41" i="1" s="1"/>
  <c r="AC41" i="1"/>
  <c r="AD41" i="1" s="1"/>
  <c r="Z41" i="1"/>
  <c r="Y41" i="1"/>
  <c r="V41" i="1"/>
  <c r="U41" i="1"/>
  <c r="Q41" i="1"/>
  <c r="R41" i="1" s="1"/>
  <c r="M41" i="1"/>
  <c r="N41" i="1" s="1"/>
  <c r="J41" i="1"/>
  <c r="I41" i="1"/>
  <c r="AL38" i="1"/>
  <c r="AK38" i="1"/>
  <c r="AG38" i="1"/>
  <c r="AH38" i="1" s="1"/>
  <c r="AC38" i="1"/>
  <c r="AD38" i="1" s="1"/>
  <c r="Z38" i="1"/>
  <c r="Y38" i="1"/>
  <c r="V38" i="1"/>
  <c r="U38" i="1"/>
  <c r="Q38" i="1"/>
  <c r="R38" i="1" s="1"/>
  <c r="M38" i="1"/>
  <c r="N38" i="1" s="1"/>
  <c r="J38" i="1"/>
  <c r="I38" i="1"/>
  <c r="AL37" i="1"/>
  <c r="AK37" i="1"/>
  <c r="AG37" i="1"/>
  <c r="AH37" i="1" s="1"/>
  <c r="AC37" i="1"/>
  <c r="AD37" i="1" s="1"/>
  <c r="Z37" i="1"/>
  <c r="Y37" i="1"/>
  <c r="V37" i="1"/>
  <c r="U37" i="1"/>
  <c r="Q37" i="1"/>
  <c r="R37" i="1" s="1"/>
  <c r="M37" i="1"/>
  <c r="N37" i="1" s="1"/>
  <c r="J37" i="1"/>
  <c r="I37" i="1"/>
  <c r="AL36" i="1"/>
  <c r="AK36" i="1"/>
  <c r="AG36" i="1"/>
  <c r="AH36" i="1" s="1"/>
  <c r="AC36" i="1"/>
  <c r="AD36" i="1" s="1"/>
  <c r="Z36" i="1"/>
  <c r="Y36" i="1"/>
  <c r="V36" i="1"/>
  <c r="U36" i="1"/>
  <c r="Q36" i="1"/>
  <c r="R36" i="1" s="1"/>
  <c r="M36" i="1"/>
  <c r="N36" i="1" s="1"/>
  <c r="J36" i="1"/>
  <c r="I36" i="1"/>
  <c r="AL35" i="1"/>
  <c r="AK35" i="1"/>
  <c r="AG35" i="1"/>
  <c r="AH35" i="1" s="1"/>
  <c r="AC35" i="1"/>
  <c r="AD35" i="1" s="1"/>
  <c r="Z35" i="1"/>
  <c r="Y35" i="1"/>
  <c r="V35" i="1"/>
  <c r="U35" i="1"/>
  <c r="Q35" i="1"/>
  <c r="R35" i="1" s="1"/>
  <c r="M35" i="1"/>
  <c r="N35" i="1" s="1"/>
  <c r="J35" i="1"/>
  <c r="I35" i="1"/>
  <c r="AL32" i="1"/>
  <c r="AK32" i="1"/>
  <c r="AG32" i="1"/>
  <c r="AH32" i="1" s="1"/>
  <c r="AC32" i="1"/>
  <c r="AD32" i="1" s="1"/>
  <c r="Z32" i="1"/>
  <c r="Y32" i="1"/>
  <c r="V32" i="1"/>
  <c r="U32" i="1"/>
  <c r="Q32" i="1"/>
  <c r="R32" i="1" s="1"/>
  <c r="M32" i="1"/>
  <c r="N32" i="1" s="1"/>
  <c r="J32" i="1"/>
  <c r="I32" i="1"/>
  <c r="AL31" i="1"/>
  <c r="AK31" i="1"/>
  <c r="AG31" i="1"/>
  <c r="AH31" i="1" s="1"/>
  <c r="AC31" i="1"/>
  <c r="AD31" i="1" s="1"/>
  <c r="Z31" i="1"/>
  <c r="Y31" i="1"/>
  <c r="V31" i="1"/>
  <c r="U31" i="1"/>
  <c r="Q31" i="1"/>
  <c r="R31" i="1" s="1"/>
  <c r="M31" i="1"/>
  <c r="N31" i="1" s="1"/>
  <c r="J31" i="1"/>
  <c r="I31" i="1"/>
  <c r="AL30" i="1"/>
  <c r="AK30" i="1"/>
  <c r="AG30" i="1"/>
  <c r="AH30" i="1" s="1"/>
  <c r="AC30" i="1"/>
  <c r="AD30" i="1" s="1"/>
  <c r="Z30" i="1"/>
  <c r="Y30" i="1"/>
  <c r="V30" i="1"/>
  <c r="U30" i="1"/>
  <c r="Q30" i="1"/>
  <c r="R30" i="1" s="1"/>
  <c r="M30" i="1"/>
  <c r="N30" i="1" s="1"/>
  <c r="I30" i="1"/>
  <c r="J30" i="1" s="1"/>
  <c r="AL29" i="1"/>
  <c r="AK29" i="1"/>
  <c r="AG29" i="1"/>
  <c r="AH29" i="1" s="1"/>
  <c r="AC29" i="1"/>
  <c r="AD29" i="1" s="1"/>
  <c r="Y29" i="1"/>
  <c r="Z29" i="1" s="1"/>
  <c r="V29" i="1"/>
  <c r="U29" i="1"/>
  <c r="Q29" i="1"/>
  <c r="R29" i="1" s="1"/>
  <c r="M29" i="1"/>
  <c r="N29" i="1" s="1"/>
  <c r="I29" i="1"/>
  <c r="J29" i="1" s="1"/>
  <c r="AL21" i="1"/>
  <c r="AK21" i="1"/>
  <c r="AG21" i="1"/>
  <c r="AH21" i="1" s="1"/>
  <c r="AC21" i="1"/>
  <c r="AD21" i="1" s="1"/>
  <c r="Z21" i="1"/>
  <c r="Y21" i="1"/>
  <c r="V21" i="1"/>
  <c r="U21" i="1"/>
  <c r="Q21" i="1"/>
  <c r="R21" i="1" s="1"/>
  <c r="M21" i="1"/>
  <c r="N21" i="1" s="1"/>
  <c r="I21" i="1"/>
  <c r="J21" i="1" s="1"/>
  <c r="AL20" i="1"/>
  <c r="AK20" i="1"/>
  <c r="AG20" i="1"/>
  <c r="AH20" i="1" s="1"/>
  <c r="AC20" i="1"/>
  <c r="AD20" i="1" s="1"/>
  <c r="Y20" i="1"/>
  <c r="Z20" i="1" s="1"/>
  <c r="V20" i="1"/>
  <c r="U20" i="1"/>
  <c r="Q20" i="1"/>
  <c r="R20" i="1" s="1"/>
  <c r="M20" i="1"/>
  <c r="N20" i="1" s="1"/>
  <c r="I20" i="1"/>
  <c r="J20" i="1" s="1"/>
  <c r="AL18" i="1"/>
  <c r="AK18" i="1"/>
  <c r="AG18" i="1"/>
  <c r="AH18" i="1" s="1"/>
  <c r="AC18" i="1"/>
  <c r="AD18" i="1" s="1"/>
  <c r="Z18" i="1"/>
  <c r="Y18" i="1"/>
  <c r="V18" i="1"/>
  <c r="U18" i="1"/>
  <c r="Q18" i="1"/>
  <c r="R18" i="1" s="1"/>
  <c r="M18" i="1"/>
  <c r="N18" i="1" s="1"/>
  <c r="I18" i="1"/>
  <c r="J18" i="1" s="1"/>
  <c r="AL16" i="1"/>
  <c r="AK16" i="1"/>
  <c r="AG16" i="1"/>
  <c r="AH16" i="1" s="1"/>
  <c r="AC16" i="1"/>
  <c r="AD16" i="1" s="1"/>
  <c r="Y16" i="1"/>
  <c r="Z16" i="1" s="1"/>
  <c r="V16" i="1"/>
  <c r="U16" i="1"/>
  <c r="Q16" i="1"/>
  <c r="R16" i="1" s="1"/>
  <c r="M16" i="1"/>
  <c r="N16" i="1" s="1"/>
  <c r="I16" i="1"/>
  <c r="J16" i="1" s="1"/>
  <c r="AL15" i="1"/>
  <c r="AK15" i="1"/>
  <c r="AG15" i="1"/>
  <c r="AH15" i="1" s="1"/>
  <c r="AC15" i="1"/>
  <c r="AD15" i="1" s="1"/>
  <c r="Z15" i="1"/>
  <c r="Y15" i="1"/>
  <c r="V15" i="1"/>
  <c r="U15" i="1"/>
  <c r="Q15" i="1"/>
  <c r="R15" i="1" s="1"/>
  <c r="M15" i="1"/>
  <c r="N15" i="1" s="1"/>
  <c r="I15" i="1"/>
  <c r="J15" i="1" s="1"/>
  <c r="AL13" i="1"/>
  <c r="AK13" i="1"/>
  <c r="AG13" i="1"/>
  <c r="AH13" i="1" s="1"/>
  <c r="AC13" i="1"/>
  <c r="AD13" i="1" s="1"/>
  <c r="Y13" i="1"/>
  <c r="Z13" i="1" s="1"/>
  <c r="V13" i="1"/>
  <c r="U13" i="1"/>
  <c r="Q13" i="1"/>
  <c r="R13" i="1" s="1"/>
  <c r="M13" i="1"/>
  <c r="N13" i="1" s="1"/>
  <c r="I13" i="1"/>
  <c r="J13" i="1" s="1"/>
  <c r="AL12" i="1"/>
  <c r="AK12" i="1"/>
  <c r="AG12" i="1"/>
  <c r="AH12" i="1" s="1"/>
  <c r="AC12" i="1"/>
  <c r="AD12" i="1" s="1"/>
  <c r="Z12" i="1"/>
  <c r="Y12" i="1"/>
  <c r="V12" i="1"/>
  <c r="U12" i="1"/>
  <c r="Q12" i="1"/>
  <c r="R12" i="1" s="1"/>
  <c r="M12" i="1"/>
  <c r="N12" i="1" s="1"/>
  <c r="I12" i="1"/>
  <c r="J12" i="1" s="1"/>
  <c r="AL11" i="1"/>
  <c r="AK11" i="1"/>
  <c r="AG11" i="1"/>
  <c r="AH11" i="1" s="1"/>
  <c r="AC11" i="1"/>
  <c r="AD11" i="1" s="1"/>
  <c r="Y11" i="1"/>
  <c r="Z11" i="1" s="1"/>
  <c r="V11" i="1"/>
  <c r="U11" i="1"/>
  <c r="Q11" i="1"/>
  <c r="R11" i="1" s="1"/>
  <c r="M11" i="1"/>
  <c r="N11" i="1" s="1"/>
  <c r="I11" i="1"/>
  <c r="J11" i="1" s="1"/>
  <c r="AL10" i="1"/>
  <c r="AK10" i="1"/>
  <c r="AG10" i="1"/>
  <c r="AH10" i="1" s="1"/>
  <c r="AC10" i="1"/>
  <c r="AD10" i="1" s="1"/>
  <c r="Z10" i="1"/>
  <c r="Y10" i="1"/>
  <c r="V10" i="1"/>
  <c r="U10" i="1"/>
  <c r="Q10" i="1"/>
  <c r="R10" i="1" s="1"/>
  <c r="M10" i="1"/>
  <c r="N10" i="1" s="1"/>
  <c r="I10" i="1"/>
  <c r="J10" i="1" s="1"/>
  <c r="AL9" i="1"/>
  <c r="AK9" i="1"/>
  <c r="AG9" i="1"/>
  <c r="AH9" i="1" s="1"/>
  <c r="AC9" i="1"/>
  <c r="AD9" i="1" s="1"/>
  <c r="Y9" i="1"/>
  <c r="Z9" i="1" s="1"/>
  <c r="V9" i="1"/>
  <c r="U9" i="1"/>
  <c r="Q9" i="1"/>
  <c r="R9" i="1" s="1"/>
  <c r="M9" i="1"/>
  <c r="N9" i="1" s="1"/>
  <c r="I9" i="1"/>
  <c r="J9" i="1" s="1"/>
  <c r="AL8" i="1"/>
  <c r="AK8" i="1"/>
  <c r="AG8" i="1"/>
  <c r="AH8" i="1" s="1"/>
  <c r="AC8" i="1"/>
  <c r="AD8" i="1" s="1"/>
  <c r="Z8" i="1"/>
  <c r="Y8" i="1"/>
  <c r="V8" i="1"/>
  <c r="U8" i="1"/>
  <c r="Q8" i="1"/>
  <c r="R8" i="1" s="1"/>
  <c r="M8" i="1"/>
  <c r="N8" i="1" s="1"/>
  <c r="I8" i="1"/>
  <c r="J8" i="1" s="1"/>
  <c r="AL7" i="1"/>
  <c r="AK7" i="1"/>
  <c r="AG7" i="1"/>
  <c r="AH7" i="1" s="1"/>
  <c r="AC7" i="1"/>
  <c r="AD7" i="1" s="1"/>
  <c r="Y7" i="1"/>
  <c r="Z7" i="1" s="1"/>
  <c r="V7" i="1"/>
  <c r="U7" i="1"/>
  <c r="Q7" i="1"/>
  <c r="R7" i="1" s="1"/>
  <c r="M7" i="1"/>
  <c r="N7" i="1" s="1"/>
  <c r="I7" i="1"/>
  <c r="J7" i="1" s="1"/>
  <c r="AL6" i="1"/>
  <c r="AK6" i="1"/>
  <c r="AG6" i="1"/>
  <c r="AH6" i="1" s="1"/>
  <c r="AC6" i="1"/>
  <c r="AD6" i="1" s="1"/>
  <c r="Z6" i="1"/>
  <c r="Y6" i="1"/>
  <c r="V6" i="1"/>
  <c r="U6" i="1"/>
  <c r="Q6" i="1"/>
  <c r="R6" i="1" s="1"/>
  <c r="M6" i="1"/>
  <c r="N6" i="1" s="1"/>
  <c r="I6" i="1"/>
  <c r="J6" i="1" s="1"/>
</calcChain>
</file>

<file path=xl/sharedStrings.xml><?xml version="1.0" encoding="utf-8"?>
<sst xmlns="http://schemas.openxmlformats.org/spreadsheetml/2006/main" count="293" uniqueCount="130">
  <si>
    <t>Werkstoffbezeichnung</t>
  </si>
  <si>
    <t xml:space="preserve">vc </t>
  </si>
  <si>
    <t>Zähne:</t>
  </si>
  <si>
    <t>Festigkeit</t>
  </si>
  <si>
    <t>-</t>
  </si>
  <si>
    <t>[m/min]</t>
  </si>
  <si>
    <t>fz</t>
  </si>
  <si>
    <t>f</t>
  </si>
  <si>
    <t>[N/mm²]</t>
  </si>
  <si>
    <t>min.</t>
  </si>
  <si>
    <t>Start</t>
  </si>
  <si>
    <t>max.</t>
  </si>
  <si>
    <t>[mm/Z]</t>
  </si>
  <si>
    <t>[mm/U]</t>
  </si>
  <si>
    <t>[1/min]</t>
  </si>
  <si>
    <t>[mm/min]</t>
  </si>
  <si>
    <t>1.0</t>
  </si>
  <si>
    <t>allg. Baustähle</t>
  </si>
  <si>
    <t>&lt; 500</t>
  </si>
  <si>
    <t>1.1</t>
  </si>
  <si>
    <t>500 - 850</t>
  </si>
  <si>
    <t>2.0</t>
  </si>
  <si>
    <t>Automatenstähle</t>
  </si>
  <si>
    <t>&lt; 850</t>
  </si>
  <si>
    <t>2.1</t>
  </si>
  <si>
    <t>850 - 1000</t>
  </si>
  <si>
    <t>3.0</t>
  </si>
  <si>
    <t>unleg. Vergütungsst.</t>
  </si>
  <si>
    <t>&lt;700</t>
  </si>
  <si>
    <t>3.1</t>
  </si>
  <si>
    <t>700 - 850</t>
  </si>
  <si>
    <t>3.2</t>
  </si>
  <si>
    <t xml:space="preserve">850 - 1000 </t>
  </si>
  <si>
    <t>4.0</t>
  </si>
  <si>
    <t>leg. Vergütungsst.</t>
  </si>
  <si>
    <t>4.1</t>
  </si>
  <si>
    <t xml:space="preserve">1000 - 1200 </t>
  </si>
  <si>
    <t>5.0</t>
  </si>
  <si>
    <t>unleg. Einsatzst.</t>
  </si>
  <si>
    <t xml:space="preserve">&lt;750 </t>
  </si>
  <si>
    <t>6.0</t>
  </si>
  <si>
    <t>leg. Einsatzst.</t>
  </si>
  <si>
    <t xml:space="preserve">&lt; 1000 </t>
  </si>
  <si>
    <t>6.1</t>
  </si>
  <si>
    <t>&gt; 1000</t>
  </si>
  <si>
    <t>7.0</t>
  </si>
  <si>
    <t>Nitrierstähle</t>
  </si>
  <si>
    <t>7.1</t>
  </si>
  <si>
    <t>8.0</t>
  </si>
  <si>
    <t>Werkzeugstähle</t>
  </si>
  <si>
    <t xml:space="preserve">&lt; 850 </t>
  </si>
  <si>
    <t>8.1</t>
  </si>
  <si>
    <t>850 - 1100</t>
  </si>
  <si>
    <t>8.2</t>
  </si>
  <si>
    <t xml:space="preserve">1100 - 1400 </t>
  </si>
  <si>
    <t>9.0</t>
  </si>
  <si>
    <t>Schnellarbeitsst.</t>
  </si>
  <si>
    <t xml:space="preserve">830 - 1200 </t>
  </si>
  <si>
    <t>10.0</t>
  </si>
  <si>
    <t>gehärtete Stähle</t>
  </si>
  <si>
    <t>48-55 HRC</t>
  </si>
  <si>
    <t>10.1</t>
  </si>
  <si>
    <t>55-60 HRC</t>
  </si>
  <si>
    <t>10.2</t>
  </si>
  <si>
    <t>60-67 HRC</t>
  </si>
  <si>
    <t>11.0</t>
  </si>
  <si>
    <t>verschleissf. Konstr.-St.</t>
  </si>
  <si>
    <t>11.1</t>
  </si>
  <si>
    <t>12.0</t>
  </si>
  <si>
    <t>Federstähle</t>
  </si>
  <si>
    <t>&lt; 1500</t>
  </si>
  <si>
    <t>13.0</t>
  </si>
  <si>
    <t>rostfr. St. -geschwefelt</t>
  </si>
  <si>
    <t>&lt; 700</t>
  </si>
  <si>
    <t>13.1</t>
  </si>
  <si>
    <t>rostf. St.-austenitisch</t>
  </si>
  <si>
    <t>13.2</t>
  </si>
  <si>
    <t>rostfr. St. -austenitisch</t>
  </si>
  <si>
    <t>13.3</t>
  </si>
  <si>
    <t>rostfr. St. -martensitisch</t>
  </si>
  <si>
    <t>&lt; 1100</t>
  </si>
  <si>
    <t>14.0</t>
  </si>
  <si>
    <t>Sonderlegierungen</t>
  </si>
  <si>
    <t>&lt; 1200</t>
  </si>
  <si>
    <t>15.0</t>
  </si>
  <si>
    <t>Gusseisen (GG)</t>
  </si>
  <si>
    <t>&lt; 180 HB</t>
  </si>
  <si>
    <t>15.1</t>
  </si>
  <si>
    <t>&gt; 180 HB</t>
  </si>
  <si>
    <t>15.2</t>
  </si>
  <si>
    <t>Gußeisen (GGG, GT)</t>
  </si>
  <si>
    <t>15.3</t>
  </si>
  <si>
    <t xml:space="preserve">&gt; 260 HB </t>
  </si>
  <si>
    <t>16.0</t>
  </si>
  <si>
    <t>Titan, Titanlegierungen</t>
  </si>
  <si>
    <t>16.1</t>
  </si>
  <si>
    <t xml:space="preserve">850 - 1200 </t>
  </si>
  <si>
    <t>17.0</t>
  </si>
  <si>
    <t>Al langsp.; Al-Knetleg.; Mg</t>
  </si>
  <si>
    <t>bis 350</t>
  </si>
  <si>
    <t>17.1</t>
  </si>
  <si>
    <t>Al.-Leg., kurzspanend</t>
  </si>
  <si>
    <t>17.2</t>
  </si>
  <si>
    <t>Alu.- Gussleg. &gt;10% Si</t>
  </si>
  <si>
    <t>18.0</t>
  </si>
  <si>
    <t>Kupfer, niedriglegiert</t>
  </si>
  <si>
    <t>&lt; 400</t>
  </si>
  <si>
    <t>18.1</t>
  </si>
  <si>
    <t>Messing, kurzspanend</t>
  </si>
  <si>
    <t>&lt; 600</t>
  </si>
  <si>
    <t>18.2</t>
  </si>
  <si>
    <t>Messing, langspanend</t>
  </si>
  <si>
    <t>18.3</t>
  </si>
  <si>
    <t>Bronze, kurzspanend</t>
  </si>
  <si>
    <t>18.4</t>
  </si>
  <si>
    <t>650 - 850</t>
  </si>
  <si>
    <t>18.5</t>
  </si>
  <si>
    <t>Bronze, langspanend</t>
  </si>
  <si>
    <t>18.6</t>
  </si>
  <si>
    <t>850 - 1200</t>
  </si>
  <si>
    <t>19.0</t>
  </si>
  <si>
    <t>Graphit</t>
  </si>
  <si>
    <t>20.0</t>
  </si>
  <si>
    <t>Thermoplast</t>
  </si>
  <si>
    <t>20.1</t>
  </si>
  <si>
    <t>Duroplast</t>
  </si>
  <si>
    <t>GFK und CFK</t>
  </si>
  <si>
    <t xml:space="preserve"> n  (max)</t>
  </si>
  <si>
    <t>vf (max)</t>
  </si>
  <si>
    <t>Werkstoff-Gruppe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</si>
</sst>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Ø &quot;0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26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2" borderId="5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165" fontId="2" fillId="2" borderId="6" xfId="0" applyNumberFormat="1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164" fontId="2" fillId="2" borderId="0" xfId="0" applyNumberFormat="1" applyFont="1" applyFill="1" applyAlignment="1" applyProtection="1">
      <alignment horizontal="center" vertical="center"/>
      <protection hidden="1"/>
    </xf>
    <xf numFmtId="165" fontId="2" fillId="2" borderId="10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164" fontId="2" fillId="3" borderId="0" xfId="0" quotePrefix="1" applyNumberFormat="1" applyFont="1" applyFill="1" applyAlignment="1">
      <alignment horizontal="center" vertical="center"/>
    </xf>
    <xf numFmtId="165" fontId="2" fillId="3" borderId="10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49" fontId="2" fillId="2" borderId="2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3" xfId="0" applyNumberFormat="1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166" fontId="4" fillId="2" borderId="23" xfId="0" applyNumberFormat="1" applyFont="1" applyFill="1" applyBorder="1" applyAlignment="1">
      <alignment horizontal="center"/>
    </xf>
    <xf numFmtId="2" fontId="4" fillId="2" borderId="27" xfId="0" applyNumberFormat="1" applyFont="1" applyFill="1" applyBorder="1" applyAlignment="1">
      <alignment horizontal="center"/>
    </xf>
    <xf numFmtId="1" fontId="4" fillId="4" borderId="28" xfId="0" applyNumberFormat="1" applyFont="1" applyFill="1" applyBorder="1" applyAlignment="1">
      <alignment horizontal="center" wrapText="1"/>
    </xf>
    <xf numFmtId="1" fontId="4" fillId="2" borderId="29" xfId="0" applyNumberFormat="1" applyFont="1" applyFill="1" applyBorder="1" applyAlignment="1" applyProtection="1">
      <alignment horizontal="center"/>
      <protection hidden="1"/>
    </xf>
    <xf numFmtId="166" fontId="4" fillId="2" borderId="27" xfId="0" applyNumberFormat="1" applyFont="1" applyFill="1" applyBorder="1" applyAlignment="1">
      <alignment horizontal="center"/>
    </xf>
    <xf numFmtId="49" fontId="2" fillId="2" borderId="30" xfId="0" applyNumberFormat="1" applyFont="1" applyFill="1" applyBorder="1" applyAlignment="1">
      <alignment horizontal="left" vertical="center"/>
    </xf>
    <xf numFmtId="49" fontId="2" fillId="2" borderId="24" xfId="0" applyNumberFormat="1" applyFont="1" applyFill="1" applyBorder="1" applyAlignment="1">
      <alignment horizontal="left" vertical="center"/>
    </xf>
    <xf numFmtId="166" fontId="4" fillId="2" borderId="24" xfId="0" applyNumberFormat="1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49" fontId="2" fillId="2" borderId="30" xfId="0" applyNumberFormat="1" applyFont="1" applyFill="1" applyBorder="1" applyAlignment="1">
      <alignment horizontal="left" vertical="center" wrapText="1"/>
    </xf>
    <xf numFmtId="49" fontId="2" fillId="2" borderId="24" xfId="0" applyNumberFormat="1" applyFont="1" applyFill="1" applyBorder="1" applyAlignment="1">
      <alignment horizontal="left" vertical="center" wrapText="1"/>
    </xf>
    <xf numFmtId="1" fontId="4" fillId="2" borderId="26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"/>
  <sheetViews>
    <sheetView tabSelected="1" workbookViewId="0">
      <selection activeCell="AO19" sqref="AO19"/>
    </sheetView>
  </sheetViews>
  <sheetFormatPr baseColWidth="10" defaultRowHeight="12.75" x14ac:dyDescent="0.2"/>
  <cols>
    <col min="1" max="1" width="16.5703125" style="10" bestFit="1" customWidth="1"/>
    <col min="2" max="2" width="22.5703125" style="10" bestFit="1" customWidth="1"/>
    <col min="3" max="3" width="11.28515625" style="10" bestFit="1" customWidth="1"/>
    <col min="4" max="4" width="4.5703125" style="10" bestFit="1" customWidth="1"/>
    <col min="5" max="5" width="5.28515625" style="10" bestFit="1" customWidth="1"/>
    <col min="6" max="6" width="5.140625" style="10" bestFit="1" customWidth="1"/>
    <col min="7" max="8" width="7.140625" style="10" bestFit="1" customWidth="1"/>
    <col min="9" max="9" width="8.42578125" style="10" bestFit="1" customWidth="1"/>
    <col min="10" max="10" width="8.85546875" style="10" bestFit="1" customWidth="1"/>
    <col min="11" max="12" width="7.140625" style="10" bestFit="1" customWidth="1"/>
    <col min="13" max="13" width="8.42578125" style="10" bestFit="1" customWidth="1"/>
    <col min="14" max="14" width="8.85546875" style="10" bestFit="1" customWidth="1"/>
    <col min="15" max="16" width="7.140625" style="10" bestFit="1" customWidth="1"/>
    <col min="17" max="17" width="8.42578125" style="10" bestFit="1" customWidth="1"/>
    <col min="18" max="18" width="8.85546875" style="10" bestFit="1" customWidth="1"/>
    <col min="19" max="20" width="7.140625" style="10" bestFit="1" customWidth="1"/>
    <col min="21" max="21" width="8.42578125" style="10" bestFit="1" customWidth="1"/>
    <col min="22" max="22" width="8.85546875" style="10" bestFit="1" customWidth="1"/>
    <col min="23" max="24" width="7.140625" style="10" bestFit="1" customWidth="1"/>
    <col min="25" max="25" width="8.42578125" style="10" bestFit="1" customWidth="1"/>
    <col min="26" max="26" width="8.85546875" style="10" bestFit="1" customWidth="1"/>
    <col min="27" max="28" width="7.140625" style="10" bestFit="1" customWidth="1"/>
    <col min="29" max="29" width="8.42578125" style="10" bestFit="1" customWidth="1"/>
    <col min="30" max="30" width="8.85546875" style="10" bestFit="1" customWidth="1"/>
    <col min="31" max="32" width="7.140625" style="10" bestFit="1" customWidth="1"/>
    <col min="33" max="33" width="8.42578125" style="10" bestFit="1" customWidth="1"/>
    <col min="34" max="34" width="8.85546875" style="10" bestFit="1" customWidth="1"/>
    <col min="35" max="36" width="7.140625" style="10" bestFit="1" customWidth="1"/>
    <col min="37" max="37" width="8.42578125" style="10" bestFit="1" customWidth="1"/>
    <col min="38" max="38" width="8.85546875" style="10" bestFit="1" customWidth="1"/>
    <col min="39" max="16384" width="11.42578125" style="10"/>
  </cols>
  <sheetData>
    <row r="1" spans="1:38" ht="13.5" thickBot="1" x14ac:dyDescent="0.25">
      <c r="A1" s="2" t="s">
        <v>129</v>
      </c>
      <c r="B1" s="2" t="s">
        <v>0</v>
      </c>
      <c r="C1" s="3"/>
      <c r="D1" s="4" t="s">
        <v>1</v>
      </c>
      <c r="E1" s="4"/>
      <c r="F1" s="4"/>
      <c r="G1" s="5" t="s">
        <v>2</v>
      </c>
      <c r="H1" s="6"/>
      <c r="I1" s="1">
        <v>63</v>
      </c>
      <c r="J1" s="7"/>
      <c r="K1" s="5" t="s">
        <v>2</v>
      </c>
      <c r="L1" s="8"/>
      <c r="M1" s="1">
        <v>63</v>
      </c>
      <c r="N1" s="9"/>
      <c r="O1" s="5" t="s">
        <v>2</v>
      </c>
      <c r="P1" s="8"/>
      <c r="Q1" s="1">
        <v>80</v>
      </c>
      <c r="R1" s="9"/>
      <c r="S1" s="5" t="s">
        <v>2</v>
      </c>
      <c r="T1" s="8"/>
      <c r="U1" s="1">
        <v>80</v>
      </c>
      <c r="V1" s="9"/>
      <c r="W1" s="5" t="s">
        <v>2</v>
      </c>
      <c r="X1" s="8"/>
      <c r="Y1" s="1">
        <v>80</v>
      </c>
      <c r="Z1" s="9"/>
      <c r="AA1" s="5" t="s">
        <v>2</v>
      </c>
      <c r="AB1" s="8"/>
      <c r="AC1" s="1">
        <v>100</v>
      </c>
      <c r="AD1" s="9"/>
      <c r="AE1" s="5" t="s">
        <v>2</v>
      </c>
      <c r="AF1" s="8"/>
      <c r="AG1" s="1">
        <v>100</v>
      </c>
      <c r="AH1" s="9"/>
      <c r="AI1" s="5" t="s">
        <v>2</v>
      </c>
      <c r="AJ1" s="8"/>
      <c r="AK1" s="1">
        <v>100</v>
      </c>
      <c r="AL1" s="9"/>
    </row>
    <row r="2" spans="1:38" ht="13.5" thickBot="1" x14ac:dyDescent="0.25">
      <c r="A2" s="2"/>
      <c r="B2" s="2"/>
      <c r="C2" s="11"/>
      <c r="D2" s="12"/>
      <c r="E2" s="13"/>
      <c r="F2" s="14"/>
      <c r="G2" s="15">
        <v>18</v>
      </c>
      <c r="H2" s="16"/>
      <c r="I2" s="17"/>
      <c r="J2" s="18"/>
      <c r="K2" s="15">
        <v>14</v>
      </c>
      <c r="L2" s="19"/>
      <c r="M2" s="20"/>
      <c r="N2" s="21"/>
      <c r="O2" s="15">
        <v>22</v>
      </c>
      <c r="P2" s="19"/>
      <c r="Q2" s="20"/>
      <c r="R2" s="21"/>
      <c r="S2" s="15">
        <v>18</v>
      </c>
      <c r="T2" s="19"/>
      <c r="U2" s="20"/>
      <c r="V2" s="21"/>
      <c r="W2" s="15">
        <v>14</v>
      </c>
      <c r="X2" s="19"/>
      <c r="Y2" s="20"/>
      <c r="Z2" s="21"/>
      <c r="AA2" s="15">
        <v>22</v>
      </c>
      <c r="AB2" s="19"/>
      <c r="AC2" s="22"/>
      <c r="AD2" s="21"/>
      <c r="AE2" s="15">
        <v>18</v>
      </c>
      <c r="AF2" s="19"/>
      <c r="AG2" s="22"/>
      <c r="AH2" s="21"/>
      <c r="AI2" s="15">
        <v>14</v>
      </c>
      <c r="AJ2" s="19"/>
      <c r="AK2" s="22"/>
      <c r="AL2" s="21"/>
    </row>
    <row r="3" spans="1:38" ht="13.5" thickBot="1" x14ac:dyDescent="0.25">
      <c r="A3" s="2"/>
      <c r="B3" s="2"/>
      <c r="C3" s="11" t="s">
        <v>3</v>
      </c>
      <c r="D3" s="12"/>
      <c r="E3" s="13"/>
      <c r="F3" s="14"/>
      <c r="G3" s="23"/>
      <c r="H3" s="24">
        <v>3</v>
      </c>
      <c r="I3" s="25" t="s">
        <v>4</v>
      </c>
      <c r="J3" s="26">
        <v>4</v>
      </c>
      <c r="K3" s="23"/>
      <c r="L3" s="24">
        <v>5</v>
      </c>
      <c r="M3" s="25" t="s">
        <v>4</v>
      </c>
      <c r="N3" s="26">
        <v>10</v>
      </c>
      <c r="O3" s="27"/>
      <c r="P3" s="24">
        <v>2.5</v>
      </c>
      <c r="Q3" s="25" t="s">
        <v>4</v>
      </c>
      <c r="R3" s="26">
        <v>5</v>
      </c>
      <c r="S3" s="23"/>
      <c r="T3" s="24">
        <v>6</v>
      </c>
      <c r="U3" s="25" t="s">
        <v>4</v>
      </c>
      <c r="V3" s="26">
        <v>10</v>
      </c>
      <c r="W3" s="23"/>
      <c r="X3" s="24">
        <v>12</v>
      </c>
      <c r="Y3" s="25" t="s">
        <v>4</v>
      </c>
      <c r="Z3" s="26">
        <v>14</v>
      </c>
      <c r="AA3" s="23"/>
      <c r="AB3" s="24">
        <v>3</v>
      </c>
      <c r="AC3" s="25" t="s">
        <v>4</v>
      </c>
      <c r="AD3" s="26">
        <v>6</v>
      </c>
      <c r="AE3" s="23"/>
      <c r="AF3" s="24">
        <v>8</v>
      </c>
      <c r="AG3" s="25" t="s">
        <v>4</v>
      </c>
      <c r="AH3" s="26">
        <v>12</v>
      </c>
      <c r="AI3" s="23"/>
      <c r="AJ3" s="24">
        <v>14</v>
      </c>
      <c r="AK3" s="25" t="s">
        <v>4</v>
      </c>
      <c r="AL3" s="26">
        <v>16</v>
      </c>
    </row>
    <row r="4" spans="1:38" ht="13.5" thickBot="1" x14ac:dyDescent="0.25">
      <c r="A4" s="2"/>
      <c r="B4" s="2"/>
      <c r="C4" s="11"/>
      <c r="D4" s="28" t="s">
        <v>5</v>
      </c>
      <c r="E4" s="28"/>
      <c r="F4" s="28"/>
      <c r="G4" s="29" t="s">
        <v>6</v>
      </c>
      <c r="H4" s="30" t="s">
        <v>7</v>
      </c>
      <c r="I4" s="31" t="s">
        <v>127</v>
      </c>
      <c r="J4" s="32" t="s">
        <v>128</v>
      </c>
      <c r="K4" s="30" t="s">
        <v>6</v>
      </c>
      <c r="L4" s="30" t="s">
        <v>7</v>
      </c>
      <c r="M4" s="31" t="s">
        <v>127</v>
      </c>
      <c r="N4" s="32" t="s">
        <v>128</v>
      </c>
      <c r="O4" s="30" t="s">
        <v>6</v>
      </c>
      <c r="P4" s="30" t="s">
        <v>7</v>
      </c>
      <c r="Q4" s="31" t="s">
        <v>127</v>
      </c>
      <c r="R4" s="32" t="s">
        <v>128</v>
      </c>
      <c r="S4" s="29" t="s">
        <v>6</v>
      </c>
      <c r="T4" s="30" t="s">
        <v>7</v>
      </c>
      <c r="U4" s="31" t="s">
        <v>127</v>
      </c>
      <c r="V4" s="32" t="s">
        <v>128</v>
      </c>
      <c r="W4" s="29" t="s">
        <v>6</v>
      </c>
      <c r="X4" s="30" t="s">
        <v>7</v>
      </c>
      <c r="Y4" s="31" t="s">
        <v>127</v>
      </c>
      <c r="Z4" s="32" t="s">
        <v>128</v>
      </c>
      <c r="AA4" s="29" t="s">
        <v>6</v>
      </c>
      <c r="AB4" s="30" t="s">
        <v>7</v>
      </c>
      <c r="AC4" s="31" t="s">
        <v>127</v>
      </c>
      <c r="AD4" s="32" t="s">
        <v>128</v>
      </c>
      <c r="AE4" s="29" t="s">
        <v>6</v>
      </c>
      <c r="AF4" s="30" t="s">
        <v>7</v>
      </c>
      <c r="AG4" s="31" t="s">
        <v>127</v>
      </c>
      <c r="AH4" s="32" t="s">
        <v>128</v>
      </c>
      <c r="AI4" s="29" t="s">
        <v>6</v>
      </c>
      <c r="AJ4" s="30" t="s">
        <v>7</v>
      </c>
      <c r="AK4" s="31" t="s">
        <v>127</v>
      </c>
      <c r="AL4" s="32" t="s">
        <v>128</v>
      </c>
    </row>
    <row r="5" spans="1:38" ht="13.5" thickBot="1" x14ac:dyDescent="0.25">
      <c r="A5" s="2"/>
      <c r="B5" s="2"/>
      <c r="C5" s="33" t="s">
        <v>8</v>
      </c>
      <c r="D5" s="34" t="s">
        <v>9</v>
      </c>
      <c r="E5" s="35" t="s">
        <v>10</v>
      </c>
      <c r="F5" s="36" t="s">
        <v>11</v>
      </c>
      <c r="G5" s="37" t="s">
        <v>12</v>
      </c>
      <c r="H5" s="37" t="s">
        <v>13</v>
      </c>
      <c r="I5" s="38" t="s">
        <v>14</v>
      </c>
      <c r="J5" s="39" t="s">
        <v>15</v>
      </c>
      <c r="K5" s="37" t="s">
        <v>12</v>
      </c>
      <c r="L5" s="37" t="s">
        <v>13</v>
      </c>
      <c r="M5" s="38" t="s">
        <v>14</v>
      </c>
      <c r="N5" s="39" t="s">
        <v>15</v>
      </c>
      <c r="O5" s="37" t="s">
        <v>12</v>
      </c>
      <c r="P5" s="37" t="s">
        <v>13</v>
      </c>
      <c r="Q5" s="38" t="s">
        <v>14</v>
      </c>
      <c r="R5" s="39" t="s">
        <v>15</v>
      </c>
      <c r="S5" s="37" t="s">
        <v>12</v>
      </c>
      <c r="T5" s="37" t="s">
        <v>13</v>
      </c>
      <c r="U5" s="38" t="s">
        <v>14</v>
      </c>
      <c r="V5" s="39" t="s">
        <v>15</v>
      </c>
      <c r="W5" s="37" t="s">
        <v>12</v>
      </c>
      <c r="X5" s="37" t="s">
        <v>13</v>
      </c>
      <c r="Y5" s="38" t="s">
        <v>14</v>
      </c>
      <c r="Z5" s="39" t="s">
        <v>15</v>
      </c>
      <c r="AA5" s="37" t="s">
        <v>12</v>
      </c>
      <c r="AB5" s="37" t="s">
        <v>13</v>
      </c>
      <c r="AC5" s="38" t="s">
        <v>14</v>
      </c>
      <c r="AD5" s="39" t="s">
        <v>15</v>
      </c>
      <c r="AE5" s="37" t="s">
        <v>12</v>
      </c>
      <c r="AF5" s="37" t="s">
        <v>13</v>
      </c>
      <c r="AG5" s="38" t="s">
        <v>14</v>
      </c>
      <c r="AH5" s="39" t="s">
        <v>15</v>
      </c>
      <c r="AI5" s="37" t="s">
        <v>12</v>
      </c>
      <c r="AJ5" s="37" t="s">
        <v>13</v>
      </c>
      <c r="AK5" s="38" t="s">
        <v>14</v>
      </c>
      <c r="AL5" s="39" t="s">
        <v>15</v>
      </c>
    </row>
    <row r="6" spans="1:38" ht="13.5" thickBot="1" x14ac:dyDescent="0.25">
      <c r="A6" s="40" t="s">
        <v>16</v>
      </c>
      <c r="B6" s="41" t="s">
        <v>17</v>
      </c>
      <c r="C6" s="42" t="s">
        <v>18</v>
      </c>
      <c r="D6" s="43">
        <v>18</v>
      </c>
      <c r="E6" s="44">
        <v>19</v>
      </c>
      <c r="F6" s="45">
        <v>20</v>
      </c>
      <c r="G6" s="46">
        <v>0.05</v>
      </c>
      <c r="H6" s="47"/>
      <c r="I6" s="48">
        <f>(E6*1000)/(3.14*63)</f>
        <v>96.046911333535533</v>
      </c>
      <c r="J6" s="49">
        <f>I6*$G$2*G6</f>
        <v>86.442220200181978</v>
      </c>
      <c r="K6" s="50">
        <v>0.06</v>
      </c>
      <c r="L6" s="47"/>
      <c r="M6" s="48">
        <f>(E6*1000)/(3.14*63)</f>
        <v>96.046911333535533</v>
      </c>
      <c r="N6" s="49">
        <f>M6*$K$2*K6</f>
        <v>80.679405520169851</v>
      </c>
      <c r="O6" s="50">
        <v>0.06</v>
      </c>
      <c r="P6" s="47"/>
      <c r="Q6" s="48">
        <f>(E6*1000)/(3.14*80)</f>
        <v>75.636942675159233</v>
      </c>
      <c r="R6" s="49">
        <f>Q6*$O$2*O6</f>
        <v>99.840764331210181</v>
      </c>
      <c r="S6" s="46">
        <v>7.0000000000000007E-2</v>
      </c>
      <c r="T6" s="47"/>
      <c r="U6" s="48">
        <f>(E6*1000)/(3.14*80)</f>
        <v>75.636942675159233</v>
      </c>
      <c r="V6" s="49">
        <f>U6*$S$2*S6</f>
        <v>95.302547770700642</v>
      </c>
      <c r="W6" s="46">
        <v>7.0000000000000007E-2</v>
      </c>
      <c r="X6" s="47"/>
      <c r="Y6" s="48">
        <f>(E6*1000)/(3.14*80)</f>
        <v>75.636942675159233</v>
      </c>
      <c r="Z6" s="49">
        <f>Y6*$W$2*W6</f>
        <v>74.124203821656053</v>
      </c>
      <c r="AA6" s="46">
        <v>0.08</v>
      </c>
      <c r="AB6" s="47"/>
      <c r="AC6" s="48">
        <f>(E6*1000)/(3.14*100)</f>
        <v>60.509554140127392</v>
      </c>
      <c r="AD6" s="49">
        <f>AC6*$AA$2*AA6</f>
        <v>106.49681528662421</v>
      </c>
      <c r="AE6" s="46">
        <v>0.08</v>
      </c>
      <c r="AF6" s="47"/>
      <c r="AG6" s="48">
        <f>(E6*1000)/(3.14*100)</f>
        <v>60.509554140127392</v>
      </c>
      <c r="AH6" s="49">
        <f>AG6*$AE$2*AE6</f>
        <v>87.133757961783445</v>
      </c>
      <c r="AI6" s="46">
        <v>0.08</v>
      </c>
      <c r="AJ6" s="47"/>
      <c r="AK6" s="48">
        <f>(E6*1000)/(3.14*100)</f>
        <v>60.509554140127392</v>
      </c>
      <c r="AL6" s="49">
        <f>AK6*$AI$2*AI6</f>
        <v>67.770700636942678</v>
      </c>
    </row>
    <row r="7" spans="1:38" ht="13.5" thickBot="1" x14ac:dyDescent="0.25">
      <c r="A7" s="51" t="s">
        <v>19</v>
      </c>
      <c r="B7" s="51" t="s">
        <v>17</v>
      </c>
      <c r="C7" s="52" t="s">
        <v>20</v>
      </c>
      <c r="D7" s="43">
        <v>18</v>
      </c>
      <c r="E7" s="44">
        <v>19</v>
      </c>
      <c r="F7" s="45">
        <v>20</v>
      </c>
      <c r="G7" s="53">
        <v>0.05</v>
      </c>
      <c r="H7" s="54"/>
      <c r="I7" s="48">
        <f t="shared" ref="I7:I53" si="0">(E7*1000)/(3.14*63)</f>
        <v>96.046911333535533</v>
      </c>
      <c r="J7" s="49">
        <f t="shared" ref="J7:J53" si="1">I7*$G$2*G7</f>
        <v>86.442220200181978</v>
      </c>
      <c r="K7" s="53">
        <v>0.06</v>
      </c>
      <c r="L7" s="54"/>
      <c r="M7" s="48">
        <f t="shared" ref="M7:M53" si="2">(E7*1000)/(3.14*63)</f>
        <v>96.046911333535533</v>
      </c>
      <c r="N7" s="49">
        <f t="shared" ref="N7:N53" si="3">M7*$K$2*K7</f>
        <v>80.679405520169851</v>
      </c>
      <c r="O7" s="53">
        <v>0.06</v>
      </c>
      <c r="P7" s="54"/>
      <c r="Q7" s="48">
        <f t="shared" ref="Q7:Q53" si="4">(E7*1000)/(3.14*80)</f>
        <v>75.636942675159233</v>
      </c>
      <c r="R7" s="49">
        <f t="shared" ref="R7:R53" si="5">Q7*$O$2*O7</f>
        <v>99.840764331210181</v>
      </c>
      <c r="S7" s="53">
        <v>7.0000000000000007E-2</v>
      </c>
      <c r="T7" s="54"/>
      <c r="U7" s="48">
        <f t="shared" ref="U7:U53" si="6">(E7*1000)/(3.14*80)</f>
        <v>75.636942675159233</v>
      </c>
      <c r="V7" s="49">
        <f t="shared" ref="V7:V53" si="7">U7*$S$2*S7</f>
        <v>95.302547770700642</v>
      </c>
      <c r="W7" s="53">
        <v>7.0000000000000007E-2</v>
      </c>
      <c r="X7" s="54"/>
      <c r="Y7" s="48">
        <f t="shared" ref="Y7:Y53" si="8">(E7*1000)/(3.14*80)</f>
        <v>75.636942675159233</v>
      </c>
      <c r="Z7" s="49">
        <f t="shared" ref="Z7:Z53" si="9">Y7*$W$2*W7</f>
        <v>74.124203821656053</v>
      </c>
      <c r="AA7" s="53">
        <v>0.08</v>
      </c>
      <c r="AB7" s="54"/>
      <c r="AC7" s="48">
        <f t="shared" ref="AC7:AC53" si="10">(E7*1000)/(3.14*100)</f>
        <v>60.509554140127392</v>
      </c>
      <c r="AD7" s="49">
        <f t="shared" ref="AD7:AD53" si="11">AC7*$AA$2*AA7</f>
        <v>106.49681528662421</v>
      </c>
      <c r="AE7" s="53">
        <v>0.08</v>
      </c>
      <c r="AF7" s="54"/>
      <c r="AG7" s="48">
        <f t="shared" ref="AG7:AG53" si="12">(E7*1000)/(3.14*100)</f>
        <v>60.509554140127392</v>
      </c>
      <c r="AH7" s="49">
        <f t="shared" ref="AH7:AH53" si="13">AG7*$AE$2*AE7</f>
        <v>87.133757961783445</v>
      </c>
      <c r="AI7" s="53">
        <v>0.08</v>
      </c>
      <c r="AJ7" s="54"/>
      <c r="AK7" s="48">
        <f t="shared" ref="AK7:AK53" si="14">(E7*1000)/(3.14*100)</f>
        <v>60.509554140127392</v>
      </c>
      <c r="AL7" s="49">
        <f t="shared" ref="AL7:AL53" si="15">AK7*$AI$2*AI7</f>
        <v>67.770700636942678</v>
      </c>
    </row>
    <row r="8" spans="1:38" ht="13.5" thickBot="1" x14ac:dyDescent="0.25">
      <c r="A8" s="51" t="s">
        <v>21</v>
      </c>
      <c r="B8" s="52" t="s">
        <v>22</v>
      </c>
      <c r="C8" s="52" t="s">
        <v>23</v>
      </c>
      <c r="D8" s="43">
        <v>18</v>
      </c>
      <c r="E8" s="44">
        <v>19</v>
      </c>
      <c r="F8" s="45">
        <v>20</v>
      </c>
      <c r="G8" s="53">
        <v>0.05</v>
      </c>
      <c r="H8" s="54"/>
      <c r="I8" s="48">
        <f t="shared" si="0"/>
        <v>96.046911333535533</v>
      </c>
      <c r="J8" s="49">
        <f t="shared" si="1"/>
        <v>86.442220200181978</v>
      </c>
      <c r="K8" s="53">
        <v>0.06</v>
      </c>
      <c r="L8" s="54"/>
      <c r="M8" s="48">
        <f t="shared" si="2"/>
        <v>96.046911333535533</v>
      </c>
      <c r="N8" s="49">
        <f t="shared" si="3"/>
        <v>80.679405520169851</v>
      </c>
      <c r="O8" s="53">
        <v>0.06</v>
      </c>
      <c r="P8" s="54"/>
      <c r="Q8" s="48">
        <f t="shared" si="4"/>
        <v>75.636942675159233</v>
      </c>
      <c r="R8" s="49">
        <f t="shared" si="5"/>
        <v>99.840764331210181</v>
      </c>
      <c r="S8" s="53">
        <v>7.0000000000000007E-2</v>
      </c>
      <c r="T8" s="54"/>
      <c r="U8" s="48">
        <f t="shared" si="6"/>
        <v>75.636942675159233</v>
      </c>
      <c r="V8" s="49">
        <f t="shared" si="7"/>
        <v>95.302547770700642</v>
      </c>
      <c r="W8" s="53">
        <v>7.0000000000000007E-2</v>
      </c>
      <c r="X8" s="54"/>
      <c r="Y8" s="48">
        <f t="shared" si="8"/>
        <v>75.636942675159233</v>
      </c>
      <c r="Z8" s="49">
        <f t="shared" si="9"/>
        <v>74.124203821656053</v>
      </c>
      <c r="AA8" s="53">
        <v>0.08</v>
      </c>
      <c r="AB8" s="54"/>
      <c r="AC8" s="48">
        <f t="shared" si="10"/>
        <v>60.509554140127392</v>
      </c>
      <c r="AD8" s="49">
        <f t="shared" si="11"/>
        <v>106.49681528662421</v>
      </c>
      <c r="AE8" s="53">
        <v>0.08</v>
      </c>
      <c r="AF8" s="54"/>
      <c r="AG8" s="48">
        <f t="shared" si="12"/>
        <v>60.509554140127392</v>
      </c>
      <c r="AH8" s="49">
        <f t="shared" si="13"/>
        <v>87.133757961783445</v>
      </c>
      <c r="AI8" s="53">
        <v>0.08</v>
      </c>
      <c r="AJ8" s="54"/>
      <c r="AK8" s="48">
        <f t="shared" si="14"/>
        <v>60.509554140127392</v>
      </c>
      <c r="AL8" s="49">
        <f t="shared" si="15"/>
        <v>67.770700636942678</v>
      </c>
    </row>
    <row r="9" spans="1:38" ht="13.5" thickBot="1" x14ac:dyDescent="0.25">
      <c r="A9" s="55" t="s">
        <v>24</v>
      </c>
      <c r="B9" s="52" t="s">
        <v>22</v>
      </c>
      <c r="C9" s="56" t="s">
        <v>25</v>
      </c>
      <c r="D9" s="43">
        <v>18</v>
      </c>
      <c r="E9" s="44">
        <v>19</v>
      </c>
      <c r="F9" s="45">
        <v>20</v>
      </c>
      <c r="G9" s="53">
        <v>0.05</v>
      </c>
      <c r="H9" s="54"/>
      <c r="I9" s="48">
        <f t="shared" si="0"/>
        <v>96.046911333535533</v>
      </c>
      <c r="J9" s="49">
        <f t="shared" si="1"/>
        <v>86.442220200181978</v>
      </c>
      <c r="K9" s="53">
        <v>0.06</v>
      </c>
      <c r="L9" s="54"/>
      <c r="M9" s="48">
        <f t="shared" si="2"/>
        <v>96.046911333535533</v>
      </c>
      <c r="N9" s="49">
        <f t="shared" si="3"/>
        <v>80.679405520169851</v>
      </c>
      <c r="O9" s="53">
        <v>0.06</v>
      </c>
      <c r="P9" s="54"/>
      <c r="Q9" s="48">
        <f t="shared" si="4"/>
        <v>75.636942675159233</v>
      </c>
      <c r="R9" s="49">
        <f t="shared" si="5"/>
        <v>99.840764331210181</v>
      </c>
      <c r="S9" s="53">
        <v>7.0000000000000007E-2</v>
      </c>
      <c r="T9" s="54"/>
      <c r="U9" s="48">
        <f t="shared" si="6"/>
        <v>75.636942675159233</v>
      </c>
      <c r="V9" s="49">
        <f t="shared" si="7"/>
        <v>95.302547770700642</v>
      </c>
      <c r="W9" s="53">
        <v>7.0000000000000007E-2</v>
      </c>
      <c r="X9" s="54"/>
      <c r="Y9" s="48">
        <f t="shared" si="8"/>
        <v>75.636942675159233</v>
      </c>
      <c r="Z9" s="49">
        <f t="shared" si="9"/>
        <v>74.124203821656053</v>
      </c>
      <c r="AA9" s="53">
        <v>0.08</v>
      </c>
      <c r="AB9" s="54"/>
      <c r="AC9" s="48">
        <f t="shared" si="10"/>
        <v>60.509554140127392</v>
      </c>
      <c r="AD9" s="49">
        <f t="shared" si="11"/>
        <v>106.49681528662421</v>
      </c>
      <c r="AE9" s="53">
        <v>0.08</v>
      </c>
      <c r="AF9" s="54"/>
      <c r="AG9" s="48">
        <f t="shared" si="12"/>
        <v>60.509554140127392</v>
      </c>
      <c r="AH9" s="49">
        <f t="shared" si="13"/>
        <v>87.133757961783445</v>
      </c>
      <c r="AI9" s="53">
        <v>0.08</v>
      </c>
      <c r="AJ9" s="54"/>
      <c r="AK9" s="48">
        <f t="shared" si="14"/>
        <v>60.509554140127392</v>
      </c>
      <c r="AL9" s="49">
        <f t="shared" si="15"/>
        <v>67.770700636942678</v>
      </c>
    </row>
    <row r="10" spans="1:38" ht="13.5" thickBot="1" x14ac:dyDescent="0.25">
      <c r="A10" s="51" t="s">
        <v>26</v>
      </c>
      <c r="B10" s="52" t="s">
        <v>27</v>
      </c>
      <c r="C10" s="52" t="s">
        <v>28</v>
      </c>
      <c r="D10" s="43">
        <v>16</v>
      </c>
      <c r="E10" s="44">
        <v>22</v>
      </c>
      <c r="F10" s="45">
        <v>28</v>
      </c>
      <c r="G10" s="53">
        <v>0.05</v>
      </c>
      <c r="H10" s="54"/>
      <c r="I10" s="48">
        <f t="shared" si="0"/>
        <v>111.21221312304114</v>
      </c>
      <c r="J10" s="49">
        <f t="shared" si="1"/>
        <v>100.09099181073702</v>
      </c>
      <c r="K10" s="53">
        <v>0.06</v>
      </c>
      <c r="L10" s="54"/>
      <c r="M10" s="48">
        <f t="shared" si="2"/>
        <v>111.21221312304114</v>
      </c>
      <c r="N10" s="49">
        <f t="shared" si="3"/>
        <v>93.418259023354551</v>
      </c>
      <c r="O10" s="53">
        <v>0.06</v>
      </c>
      <c r="P10" s="54"/>
      <c r="Q10" s="48">
        <f t="shared" si="4"/>
        <v>87.579617834394895</v>
      </c>
      <c r="R10" s="49">
        <f t="shared" si="5"/>
        <v>115.60509554140125</v>
      </c>
      <c r="S10" s="53">
        <v>7.0000000000000007E-2</v>
      </c>
      <c r="T10" s="54"/>
      <c r="U10" s="48">
        <f t="shared" si="6"/>
        <v>87.579617834394895</v>
      </c>
      <c r="V10" s="49">
        <f t="shared" si="7"/>
        <v>110.35031847133757</v>
      </c>
      <c r="W10" s="53">
        <v>7.0000000000000007E-2</v>
      </c>
      <c r="X10" s="54"/>
      <c r="Y10" s="48">
        <f t="shared" si="8"/>
        <v>87.579617834394895</v>
      </c>
      <c r="Z10" s="49">
        <f t="shared" si="9"/>
        <v>85.828025477707016</v>
      </c>
      <c r="AA10" s="53">
        <v>0.08</v>
      </c>
      <c r="AB10" s="54"/>
      <c r="AC10" s="48">
        <f t="shared" si="10"/>
        <v>70.063694267515928</v>
      </c>
      <c r="AD10" s="49">
        <f t="shared" si="11"/>
        <v>123.31210191082802</v>
      </c>
      <c r="AE10" s="53">
        <v>0.08</v>
      </c>
      <c r="AF10" s="54"/>
      <c r="AG10" s="48">
        <f t="shared" si="12"/>
        <v>70.063694267515928</v>
      </c>
      <c r="AH10" s="49">
        <f t="shared" si="13"/>
        <v>100.89171974522294</v>
      </c>
      <c r="AI10" s="53">
        <v>0.08</v>
      </c>
      <c r="AJ10" s="54"/>
      <c r="AK10" s="48">
        <f t="shared" si="14"/>
        <v>70.063694267515928</v>
      </c>
      <c r="AL10" s="49">
        <f t="shared" si="15"/>
        <v>78.471337579617838</v>
      </c>
    </row>
    <row r="11" spans="1:38" ht="13.5" thickBot="1" x14ac:dyDescent="0.25">
      <c r="A11" s="51" t="s">
        <v>29</v>
      </c>
      <c r="B11" s="52" t="s">
        <v>27</v>
      </c>
      <c r="C11" s="52" t="s">
        <v>30</v>
      </c>
      <c r="D11" s="43">
        <v>18</v>
      </c>
      <c r="E11" s="44">
        <v>19</v>
      </c>
      <c r="F11" s="45">
        <v>20</v>
      </c>
      <c r="G11" s="53">
        <v>0.05</v>
      </c>
      <c r="H11" s="54"/>
      <c r="I11" s="48">
        <f t="shared" si="0"/>
        <v>96.046911333535533</v>
      </c>
      <c r="J11" s="49">
        <f t="shared" si="1"/>
        <v>86.442220200181978</v>
      </c>
      <c r="K11" s="53">
        <v>0.06</v>
      </c>
      <c r="L11" s="54"/>
      <c r="M11" s="48">
        <f t="shared" si="2"/>
        <v>96.046911333535533</v>
      </c>
      <c r="N11" s="49">
        <f t="shared" si="3"/>
        <v>80.679405520169851</v>
      </c>
      <c r="O11" s="53">
        <v>0.06</v>
      </c>
      <c r="P11" s="54"/>
      <c r="Q11" s="48">
        <f t="shared" si="4"/>
        <v>75.636942675159233</v>
      </c>
      <c r="R11" s="49">
        <f t="shared" si="5"/>
        <v>99.840764331210181</v>
      </c>
      <c r="S11" s="53">
        <v>7.0000000000000007E-2</v>
      </c>
      <c r="T11" s="54"/>
      <c r="U11" s="48">
        <f t="shared" si="6"/>
        <v>75.636942675159233</v>
      </c>
      <c r="V11" s="49">
        <f t="shared" si="7"/>
        <v>95.302547770700642</v>
      </c>
      <c r="W11" s="53">
        <v>7.0000000000000007E-2</v>
      </c>
      <c r="X11" s="54"/>
      <c r="Y11" s="48">
        <f t="shared" si="8"/>
        <v>75.636942675159233</v>
      </c>
      <c r="Z11" s="49">
        <f t="shared" si="9"/>
        <v>74.124203821656053</v>
      </c>
      <c r="AA11" s="53">
        <v>0.08</v>
      </c>
      <c r="AB11" s="54"/>
      <c r="AC11" s="48">
        <f t="shared" si="10"/>
        <v>60.509554140127392</v>
      </c>
      <c r="AD11" s="49">
        <f t="shared" si="11"/>
        <v>106.49681528662421</v>
      </c>
      <c r="AE11" s="53">
        <v>0.08</v>
      </c>
      <c r="AF11" s="54"/>
      <c r="AG11" s="48">
        <f t="shared" si="12"/>
        <v>60.509554140127392</v>
      </c>
      <c r="AH11" s="49">
        <f t="shared" si="13"/>
        <v>87.133757961783445</v>
      </c>
      <c r="AI11" s="53">
        <v>0.08</v>
      </c>
      <c r="AJ11" s="54"/>
      <c r="AK11" s="48">
        <f t="shared" si="14"/>
        <v>60.509554140127392</v>
      </c>
      <c r="AL11" s="49">
        <f t="shared" si="15"/>
        <v>67.770700636942678</v>
      </c>
    </row>
    <row r="12" spans="1:38" ht="13.5" thickBot="1" x14ac:dyDescent="0.25">
      <c r="A12" s="51" t="s">
        <v>31</v>
      </c>
      <c r="B12" s="52" t="s">
        <v>27</v>
      </c>
      <c r="C12" s="52" t="s">
        <v>32</v>
      </c>
      <c r="D12" s="43">
        <v>18</v>
      </c>
      <c r="E12" s="44">
        <v>19</v>
      </c>
      <c r="F12" s="45">
        <v>20</v>
      </c>
      <c r="G12" s="53">
        <v>0.05</v>
      </c>
      <c r="H12" s="54"/>
      <c r="I12" s="48">
        <f t="shared" si="0"/>
        <v>96.046911333535533</v>
      </c>
      <c r="J12" s="49">
        <f t="shared" si="1"/>
        <v>86.442220200181978</v>
      </c>
      <c r="K12" s="53">
        <v>0.06</v>
      </c>
      <c r="L12" s="54"/>
      <c r="M12" s="48">
        <f t="shared" si="2"/>
        <v>96.046911333535533</v>
      </c>
      <c r="N12" s="49">
        <f t="shared" si="3"/>
        <v>80.679405520169851</v>
      </c>
      <c r="O12" s="53">
        <v>0.06</v>
      </c>
      <c r="P12" s="54"/>
      <c r="Q12" s="48">
        <f t="shared" si="4"/>
        <v>75.636942675159233</v>
      </c>
      <c r="R12" s="49">
        <f t="shared" si="5"/>
        <v>99.840764331210181</v>
      </c>
      <c r="S12" s="53">
        <v>7.0000000000000007E-2</v>
      </c>
      <c r="T12" s="54"/>
      <c r="U12" s="48">
        <f t="shared" si="6"/>
        <v>75.636942675159233</v>
      </c>
      <c r="V12" s="49">
        <f t="shared" si="7"/>
        <v>95.302547770700642</v>
      </c>
      <c r="W12" s="53">
        <v>7.0000000000000007E-2</v>
      </c>
      <c r="X12" s="54"/>
      <c r="Y12" s="48">
        <f t="shared" si="8"/>
        <v>75.636942675159233</v>
      </c>
      <c r="Z12" s="49">
        <f t="shared" si="9"/>
        <v>74.124203821656053</v>
      </c>
      <c r="AA12" s="53">
        <v>0.08</v>
      </c>
      <c r="AB12" s="54"/>
      <c r="AC12" s="48">
        <f t="shared" si="10"/>
        <v>60.509554140127392</v>
      </c>
      <c r="AD12" s="49">
        <f t="shared" si="11"/>
        <v>106.49681528662421</v>
      </c>
      <c r="AE12" s="53">
        <v>0.08</v>
      </c>
      <c r="AF12" s="54"/>
      <c r="AG12" s="48">
        <f t="shared" si="12"/>
        <v>60.509554140127392</v>
      </c>
      <c r="AH12" s="49">
        <f t="shared" si="13"/>
        <v>87.133757961783445</v>
      </c>
      <c r="AI12" s="53">
        <v>0.08</v>
      </c>
      <c r="AJ12" s="54"/>
      <c r="AK12" s="48">
        <f t="shared" si="14"/>
        <v>60.509554140127392</v>
      </c>
      <c r="AL12" s="49">
        <f t="shared" si="15"/>
        <v>67.770700636942678</v>
      </c>
    </row>
    <row r="13" spans="1:38" ht="13.5" thickBot="1" x14ac:dyDescent="0.25">
      <c r="A13" s="51" t="s">
        <v>33</v>
      </c>
      <c r="B13" s="52" t="s">
        <v>34</v>
      </c>
      <c r="C13" s="52" t="s">
        <v>32</v>
      </c>
      <c r="D13" s="43">
        <v>18</v>
      </c>
      <c r="E13" s="44">
        <v>19</v>
      </c>
      <c r="F13" s="45">
        <v>20</v>
      </c>
      <c r="G13" s="53">
        <v>0.05</v>
      </c>
      <c r="H13" s="54"/>
      <c r="I13" s="48">
        <f t="shared" si="0"/>
        <v>96.046911333535533</v>
      </c>
      <c r="J13" s="49">
        <f t="shared" si="1"/>
        <v>86.442220200181978</v>
      </c>
      <c r="K13" s="53">
        <v>0.06</v>
      </c>
      <c r="L13" s="54"/>
      <c r="M13" s="48">
        <f t="shared" si="2"/>
        <v>96.046911333535533</v>
      </c>
      <c r="N13" s="49">
        <f t="shared" si="3"/>
        <v>80.679405520169851</v>
      </c>
      <c r="O13" s="53">
        <v>0.06</v>
      </c>
      <c r="P13" s="54"/>
      <c r="Q13" s="48">
        <f t="shared" si="4"/>
        <v>75.636942675159233</v>
      </c>
      <c r="R13" s="49">
        <f t="shared" si="5"/>
        <v>99.840764331210181</v>
      </c>
      <c r="S13" s="53">
        <v>7.0000000000000007E-2</v>
      </c>
      <c r="T13" s="54"/>
      <c r="U13" s="48">
        <f t="shared" si="6"/>
        <v>75.636942675159233</v>
      </c>
      <c r="V13" s="49">
        <f t="shared" si="7"/>
        <v>95.302547770700642</v>
      </c>
      <c r="W13" s="53">
        <v>7.0000000000000007E-2</v>
      </c>
      <c r="X13" s="54"/>
      <c r="Y13" s="48">
        <f t="shared" si="8"/>
        <v>75.636942675159233</v>
      </c>
      <c r="Z13" s="49">
        <f t="shared" si="9"/>
        <v>74.124203821656053</v>
      </c>
      <c r="AA13" s="53">
        <v>0.08</v>
      </c>
      <c r="AB13" s="54"/>
      <c r="AC13" s="48">
        <f t="shared" si="10"/>
        <v>60.509554140127392</v>
      </c>
      <c r="AD13" s="49">
        <f t="shared" si="11"/>
        <v>106.49681528662421</v>
      </c>
      <c r="AE13" s="53">
        <v>0.08</v>
      </c>
      <c r="AF13" s="54"/>
      <c r="AG13" s="48">
        <f t="shared" si="12"/>
        <v>60.509554140127392</v>
      </c>
      <c r="AH13" s="49">
        <f t="shared" si="13"/>
        <v>87.133757961783445</v>
      </c>
      <c r="AI13" s="53">
        <v>0.08</v>
      </c>
      <c r="AJ13" s="54"/>
      <c r="AK13" s="48">
        <f t="shared" si="14"/>
        <v>60.509554140127392</v>
      </c>
      <c r="AL13" s="49">
        <f t="shared" si="15"/>
        <v>67.770700636942678</v>
      </c>
    </row>
    <row r="14" spans="1:38" ht="13.5" thickBot="1" x14ac:dyDescent="0.25">
      <c r="A14" s="51" t="s">
        <v>35</v>
      </c>
      <c r="B14" s="52" t="s">
        <v>34</v>
      </c>
      <c r="C14" s="52" t="s">
        <v>36</v>
      </c>
      <c r="D14" s="43">
        <v>10</v>
      </c>
      <c r="E14" s="44">
        <v>14</v>
      </c>
      <c r="F14" s="45">
        <v>18</v>
      </c>
      <c r="G14" s="53" t="s">
        <v>4</v>
      </c>
      <c r="H14" s="54"/>
      <c r="I14" s="48"/>
      <c r="J14" s="49"/>
      <c r="K14" s="53" t="s">
        <v>4</v>
      </c>
      <c r="L14" s="54"/>
      <c r="M14" s="48"/>
      <c r="N14" s="49"/>
      <c r="O14" s="53"/>
      <c r="P14" s="54"/>
      <c r="Q14" s="48"/>
      <c r="R14" s="49"/>
      <c r="S14" s="53"/>
      <c r="T14" s="54"/>
      <c r="U14" s="48"/>
      <c r="V14" s="49"/>
      <c r="W14" s="53"/>
      <c r="X14" s="54"/>
      <c r="Y14" s="48"/>
      <c r="Z14" s="49"/>
      <c r="AA14" s="53"/>
      <c r="AB14" s="54"/>
      <c r="AC14" s="48"/>
      <c r="AD14" s="49"/>
      <c r="AE14" s="53"/>
      <c r="AF14" s="54"/>
      <c r="AG14" s="48"/>
      <c r="AH14" s="49"/>
      <c r="AI14" s="53"/>
      <c r="AJ14" s="54"/>
      <c r="AK14" s="48"/>
      <c r="AL14" s="49"/>
    </row>
    <row r="15" spans="1:38" ht="13.5" thickBot="1" x14ac:dyDescent="0.25">
      <c r="A15" s="51" t="s">
        <v>37</v>
      </c>
      <c r="B15" s="52" t="s">
        <v>38</v>
      </c>
      <c r="C15" s="52" t="s">
        <v>39</v>
      </c>
      <c r="D15" s="43">
        <v>18</v>
      </c>
      <c r="E15" s="44">
        <v>19</v>
      </c>
      <c r="F15" s="45">
        <v>20</v>
      </c>
      <c r="G15" s="53">
        <v>0.05</v>
      </c>
      <c r="H15" s="54"/>
      <c r="I15" s="48">
        <f t="shared" si="0"/>
        <v>96.046911333535533</v>
      </c>
      <c r="J15" s="49">
        <f t="shared" si="1"/>
        <v>86.442220200181978</v>
      </c>
      <c r="K15" s="53">
        <v>0.06</v>
      </c>
      <c r="L15" s="54"/>
      <c r="M15" s="48">
        <f t="shared" si="2"/>
        <v>96.046911333535533</v>
      </c>
      <c r="N15" s="49">
        <f t="shared" si="3"/>
        <v>80.679405520169851</v>
      </c>
      <c r="O15" s="53">
        <v>0.06</v>
      </c>
      <c r="P15" s="54"/>
      <c r="Q15" s="48">
        <f t="shared" si="4"/>
        <v>75.636942675159233</v>
      </c>
      <c r="R15" s="49">
        <f t="shared" si="5"/>
        <v>99.840764331210181</v>
      </c>
      <c r="S15" s="53">
        <v>7.0000000000000007E-2</v>
      </c>
      <c r="T15" s="54"/>
      <c r="U15" s="48">
        <f t="shared" si="6"/>
        <v>75.636942675159233</v>
      </c>
      <c r="V15" s="49">
        <f t="shared" si="7"/>
        <v>95.302547770700642</v>
      </c>
      <c r="W15" s="53">
        <v>7.0000000000000007E-2</v>
      </c>
      <c r="X15" s="54"/>
      <c r="Y15" s="48">
        <f t="shared" si="8"/>
        <v>75.636942675159233</v>
      </c>
      <c r="Z15" s="49">
        <f t="shared" si="9"/>
        <v>74.124203821656053</v>
      </c>
      <c r="AA15" s="53">
        <v>0.08</v>
      </c>
      <c r="AB15" s="54"/>
      <c r="AC15" s="48">
        <f t="shared" si="10"/>
        <v>60.509554140127392</v>
      </c>
      <c r="AD15" s="49">
        <f t="shared" si="11"/>
        <v>106.49681528662421</v>
      </c>
      <c r="AE15" s="53">
        <v>0.08</v>
      </c>
      <c r="AF15" s="54"/>
      <c r="AG15" s="48">
        <f t="shared" si="12"/>
        <v>60.509554140127392</v>
      </c>
      <c r="AH15" s="49">
        <f t="shared" si="13"/>
        <v>87.133757961783445</v>
      </c>
      <c r="AI15" s="53">
        <v>0.08</v>
      </c>
      <c r="AJ15" s="54"/>
      <c r="AK15" s="48">
        <f t="shared" si="14"/>
        <v>60.509554140127392</v>
      </c>
      <c r="AL15" s="49">
        <f t="shared" si="15"/>
        <v>67.770700636942678</v>
      </c>
    </row>
    <row r="16" spans="1:38" ht="13.5" thickBot="1" x14ac:dyDescent="0.25">
      <c r="A16" s="51" t="s">
        <v>40</v>
      </c>
      <c r="B16" s="52" t="s">
        <v>41</v>
      </c>
      <c r="C16" s="52" t="s">
        <v>42</v>
      </c>
      <c r="D16" s="43">
        <v>18</v>
      </c>
      <c r="E16" s="44">
        <v>19</v>
      </c>
      <c r="F16" s="45">
        <v>20</v>
      </c>
      <c r="G16" s="53">
        <v>0.05</v>
      </c>
      <c r="H16" s="54"/>
      <c r="I16" s="48">
        <f t="shared" si="0"/>
        <v>96.046911333535533</v>
      </c>
      <c r="J16" s="49">
        <f t="shared" si="1"/>
        <v>86.442220200181978</v>
      </c>
      <c r="K16" s="53">
        <v>0.06</v>
      </c>
      <c r="L16" s="54"/>
      <c r="M16" s="48">
        <f t="shared" si="2"/>
        <v>96.046911333535533</v>
      </c>
      <c r="N16" s="49">
        <f t="shared" si="3"/>
        <v>80.679405520169851</v>
      </c>
      <c r="O16" s="53">
        <v>0.06</v>
      </c>
      <c r="P16" s="54"/>
      <c r="Q16" s="48">
        <f t="shared" si="4"/>
        <v>75.636942675159233</v>
      </c>
      <c r="R16" s="49">
        <f t="shared" si="5"/>
        <v>99.840764331210181</v>
      </c>
      <c r="S16" s="53">
        <v>7.0000000000000007E-2</v>
      </c>
      <c r="T16" s="54"/>
      <c r="U16" s="48">
        <f t="shared" si="6"/>
        <v>75.636942675159233</v>
      </c>
      <c r="V16" s="49">
        <f t="shared" si="7"/>
        <v>95.302547770700642</v>
      </c>
      <c r="W16" s="53">
        <v>7.0000000000000007E-2</v>
      </c>
      <c r="X16" s="54"/>
      <c r="Y16" s="48">
        <f t="shared" si="8"/>
        <v>75.636942675159233</v>
      </c>
      <c r="Z16" s="49">
        <f t="shared" si="9"/>
        <v>74.124203821656053</v>
      </c>
      <c r="AA16" s="53">
        <v>0.08</v>
      </c>
      <c r="AB16" s="54"/>
      <c r="AC16" s="48">
        <f t="shared" si="10"/>
        <v>60.509554140127392</v>
      </c>
      <c r="AD16" s="49">
        <f t="shared" si="11"/>
        <v>106.49681528662421</v>
      </c>
      <c r="AE16" s="53">
        <v>0.08</v>
      </c>
      <c r="AF16" s="54"/>
      <c r="AG16" s="48">
        <f t="shared" si="12"/>
        <v>60.509554140127392</v>
      </c>
      <c r="AH16" s="49">
        <f t="shared" si="13"/>
        <v>87.133757961783445</v>
      </c>
      <c r="AI16" s="53">
        <v>0.08</v>
      </c>
      <c r="AJ16" s="54"/>
      <c r="AK16" s="48">
        <f t="shared" si="14"/>
        <v>60.509554140127392</v>
      </c>
      <c r="AL16" s="49">
        <f t="shared" si="15"/>
        <v>67.770700636942678</v>
      </c>
    </row>
    <row r="17" spans="1:38" ht="13.5" thickBot="1" x14ac:dyDescent="0.25">
      <c r="A17" s="51" t="s">
        <v>43</v>
      </c>
      <c r="B17" s="52" t="s">
        <v>41</v>
      </c>
      <c r="C17" s="52" t="s">
        <v>44</v>
      </c>
      <c r="D17" s="43">
        <v>18</v>
      </c>
      <c r="E17" s="44">
        <v>19</v>
      </c>
      <c r="F17" s="45">
        <v>20</v>
      </c>
      <c r="G17" s="53" t="s">
        <v>4</v>
      </c>
      <c r="H17" s="54"/>
      <c r="I17" s="48"/>
      <c r="J17" s="49"/>
      <c r="K17" s="53" t="s">
        <v>4</v>
      </c>
      <c r="L17" s="54"/>
      <c r="M17" s="48"/>
      <c r="N17" s="49"/>
      <c r="O17" s="53"/>
      <c r="P17" s="54"/>
      <c r="Q17" s="48"/>
      <c r="R17" s="49"/>
      <c r="S17" s="53"/>
      <c r="T17" s="54"/>
      <c r="U17" s="48"/>
      <c r="V17" s="49"/>
      <c r="W17" s="53"/>
      <c r="X17" s="54"/>
      <c r="Y17" s="48"/>
      <c r="Z17" s="49"/>
      <c r="AA17" s="53"/>
      <c r="AB17" s="54"/>
      <c r="AC17" s="48"/>
      <c r="AD17" s="49"/>
      <c r="AE17" s="53"/>
      <c r="AF17" s="54"/>
      <c r="AG17" s="48"/>
      <c r="AH17" s="49"/>
      <c r="AI17" s="53"/>
      <c r="AJ17" s="54"/>
      <c r="AK17" s="48"/>
      <c r="AL17" s="49"/>
    </row>
    <row r="18" spans="1:38" ht="13.5" thickBot="1" x14ac:dyDescent="0.25">
      <c r="A18" s="51" t="s">
        <v>45</v>
      </c>
      <c r="B18" s="52" t="s">
        <v>46</v>
      </c>
      <c r="C18" s="52" t="s">
        <v>42</v>
      </c>
      <c r="D18" s="43">
        <v>16</v>
      </c>
      <c r="E18" s="44">
        <v>22</v>
      </c>
      <c r="F18" s="45">
        <v>28</v>
      </c>
      <c r="G18" s="53">
        <v>0.05</v>
      </c>
      <c r="H18" s="54"/>
      <c r="I18" s="48">
        <f t="shared" si="0"/>
        <v>111.21221312304114</v>
      </c>
      <c r="J18" s="49">
        <f t="shared" si="1"/>
        <v>100.09099181073702</v>
      </c>
      <c r="K18" s="53">
        <v>0.06</v>
      </c>
      <c r="L18" s="54"/>
      <c r="M18" s="48">
        <f t="shared" si="2"/>
        <v>111.21221312304114</v>
      </c>
      <c r="N18" s="49">
        <f t="shared" si="3"/>
        <v>93.418259023354551</v>
      </c>
      <c r="O18" s="53">
        <v>0.06</v>
      </c>
      <c r="P18" s="54"/>
      <c r="Q18" s="48">
        <f t="shared" si="4"/>
        <v>87.579617834394895</v>
      </c>
      <c r="R18" s="49">
        <f t="shared" si="5"/>
        <v>115.60509554140125</v>
      </c>
      <c r="S18" s="53">
        <v>7.0000000000000007E-2</v>
      </c>
      <c r="T18" s="54"/>
      <c r="U18" s="48">
        <f t="shared" si="6"/>
        <v>87.579617834394895</v>
      </c>
      <c r="V18" s="49">
        <f t="shared" si="7"/>
        <v>110.35031847133757</v>
      </c>
      <c r="W18" s="53">
        <v>7.0000000000000007E-2</v>
      </c>
      <c r="X18" s="54"/>
      <c r="Y18" s="48">
        <f t="shared" si="8"/>
        <v>87.579617834394895</v>
      </c>
      <c r="Z18" s="49">
        <f t="shared" si="9"/>
        <v>85.828025477707016</v>
      </c>
      <c r="AA18" s="53">
        <v>0.08</v>
      </c>
      <c r="AB18" s="54"/>
      <c r="AC18" s="48">
        <f t="shared" si="10"/>
        <v>70.063694267515928</v>
      </c>
      <c r="AD18" s="49">
        <f t="shared" si="11"/>
        <v>123.31210191082802</v>
      </c>
      <c r="AE18" s="53">
        <v>0.08</v>
      </c>
      <c r="AF18" s="54"/>
      <c r="AG18" s="48">
        <f t="shared" si="12"/>
        <v>70.063694267515928</v>
      </c>
      <c r="AH18" s="49">
        <f t="shared" si="13"/>
        <v>100.89171974522294</v>
      </c>
      <c r="AI18" s="53">
        <v>0.08</v>
      </c>
      <c r="AJ18" s="54"/>
      <c r="AK18" s="48">
        <f t="shared" si="14"/>
        <v>70.063694267515928</v>
      </c>
      <c r="AL18" s="49">
        <f t="shared" si="15"/>
        <v>78.471337579617838</v>
      </c>
    </row>
    <row r="19" spans="1:38" ht="13.5" thickBot="1" x14ac:dyDescent="0.25">
      <c r="A19" s="51" t="s">
        <v>47</v>
      </c>
      <c r="B19" s="52" t="s">
        <v>46</v>
      </c>
      <c r="C19" s="52" t="s">
        <v>44</v>
      </c>
      <c r="D19" s="43">
        <v>10</v>
      </c>
      <c r="E19" s="44">
        <v>14</v>
      </c>
      <c r="F19" s="45">
        <v>18</v>
      </c>
      <c r="G19" s="53" t="s">
        <v>4</v>
      </c>
      <c r="H19" s="54"/>
      <c r="I19" s="48"/>
      <c r="J19" s="49"/>
      <c r="K19" s="53" t="s">
        <v>4</v>
      </c>
      <c r="L19" s="54"/>
      <c r="M19" s="48"/>
      <c r="N19" s="49"/>
      <c r="O19" s="53"/>
      <c r="P19" s="54"/>
      <c r="Q19" s="48"/>
      <c r="R19" s="49"/>
      <c r="S19" s="53"/>
      <c r="T19" s="54"/>
      <c r="U19" s="48"/>
      <c r="V19" s="49"/>
      <c r="W19" s="53"/>
      <c r="X19" s="54"/>
      <c r="Y19" s="48"/>
      <c r="Z19" s="49"/>
      <c r="AA19" s="53"/>
      <c r="AB19" s="54"/>
      <c r="AC19" s="48"/>
      <c r="AD19" s="49"/>
      <c r="AE19" s="53"/>
      <c r="AF19" s="54"/>
      <c r="AG19" s="48"/>
      <c r="AH19" s="49"/>
      <c r="AI19" s="53"/>
      <c r="AJ19" s="54"/>
      <c r="AK19" s="48"/>
      <c r="AL19" s="49"/>
    </row>
    <row r="20" spans="1:38" ht="13.5" thickBot="1" x14ac:dyDescent="0.25">
      <c r="A20" s="51" t="s">
        <v>48</v>
      </c>
      <c r="B20" s="52" t="s">
        <v>49</v>
      </c>
      <c r="C20" s="52" t="s">
        <v>50</v>
      </c>
      <c r="D20" s="43">
        <v>18</v>
      </c>
      <c r="E20" s="44">
        <v>19</v>
      </c>
      <c r="F20" s="45">
        <v>20</v>
      </c>
      <c r="G20" s="53">
        <v>0.05</v>
      </c>
      <c r="H20" s="54"/>
      <c r="I20" s="48">
        <f t="shared" si="0"/>
        <v>96.046911333535533</v>
      </c>
      <c r="J20" s="49">
        <f t="shared" si="1"/>
        <v>86.442220200181978</v>
      </c>
      <c r="K20" s="53">
        <v>0.06</v>
      </c>
      <c r="L20" s="54"/>
      <c r="M20" s="48">
        <f t="shared" si="2"/>
        <v>96.046911333535533</v>
      </c>
      <c r="N20" s="49">
        <f t="shared" si="3"/>
        <v>80.679405520169851</v>
      </c>
      <c r="O20" s="53">
        <v>0.06</v>
      </c>
      <c r="P20" s="54"/>
      <c r="Q20" s="48">
        <f t="shared" si="4"/>
        <v>75.636942675159233</v>
      </c>
      <c r="R20" s="49">
        <f t="shared" si="5"/>
        <v>99.840764331210181</v>
      </c>
      <c r="S20" s="53">
        <v>7.0000000000000007E-2</v>
      </c>
      <c r="T20" s="54"/>
      <c r="U20" s="48">
        <f t="shared" si="6"/>
        <v>75.636942675159233</v>
      </c>
      <c r="V20" s="49">
        <f t="shared" si="7"/>
        <v>95.302547770700642</v>
      </c>
      <c r="W20" s="53">
        <v>7.0000000000000007E-2</v>
      </c>
      <c r="X20" s="54"/>
      <c r="Y20" s="48">
        <f t="shared" si="8"/>
        <v>75.636942675159233</v>
      </c>
      <c r="Z20" s="49">
        <f t="shared" si="9"/>
        <v>74.124203821656053</v>
      </c>
      <c r="AA20" s="53">
        <v>0.08</v>
      </c>
      <c r="AB20" s="54"/>
      <c r="AC20" s="48">
        <f t="shared" si="10"/>
        <v>60.509554140127392</v>
      </c>
      <c r="AD20" s="49">
        <f t="shared" si="11"/>
        <v>106.49681528662421</v>
      </c>
      <c r="AE20" s="53">
        <v>0.08</v>
      </c>
      <c r="AF20" s="54"/>
      <c r="AG20" s="48">
        <f t="shared" si="12"/>
        <v>60.509554140127392</v>
      </c>
      <c r="AH20" s="49">
        <f t="shared" si="13"/>
        <v>87.133757961783445</v>
      </c>
      <c r="AI20" s="53">
        <v>0.08</v>
      </c>
      <c r="AJ20" s="54"/>
      <c r="AK20" s="48">
        <f t="shared" si="14"/>
        <v>60.509554140127392</v>
      </c>
      <c r="AL20" s="49">
        <f t="shared" si="15"/>
        <v>67.770700636942678</v>
      </c>
    </row>
    <row r="21" spans="1:38" ht="13.5" thickBot="1" x14ac:dyDescent="0.25">
      <c r="A21" s="51" t="s">
        <v>51</v>
      </c>
      <c r="B21" s="52" t="s">
        <v>49</v>
      </c>
      <c r="C21" s="52" t="s">
        <v>52</v>
      </c>
      <c r="D21" s="43">
        <v>16</v>
      </c>
      <c r="E21" s="44">
        <v>22</v>
      </c>
      <c r="F21" s="45">
        <v>28</v>
      </c>
      <c r="G21" s="53">
        <v>0.05</v>
      </c>
      <c r="H21" s="54"/>
      <c r="I21" s="48">
        <f t="shared" si="0"/>
        <v>111.21221312304114</v>
      </c>
      <c r="J21" s="49">
        <f t="shared" si="1"/>
        <v>100.09099181073702</v>
      </c>
      <c r="K21" s="53">
        <v>0.06</v>
      </c>
      <c r="L21" s="54"/>
      <c r="M21" s="48">
        <f t="shared" si="2"/>
        <v>111.21221312304114</v>
      </c>
      <c r="N21" s="49">
        <f t="shared" si="3"/>
        <v>93.418259023354551</v>
      </c>
      <c r="O21" s="53">
        <v>0.06</v>
      </c>
      <c r="P21" s="54"/>
      <c r="Q21" s="48">
        <f t="shared" si="4"/>
        <v>87.579617834394895</v>
      </c>
      <c r="R21" s="49">
        <f t="shared" si="5"/>
        <v>115.60509554140125</v>
      </c>
      <c r="S21" s="53">
        <v>7.0000000000000007E-2</v>
      </c>
      <c r="T21" s="54"/>
      <c r="U21" s="48">
        <f t="shared" si="6"/>
        <v>87.579617834394895</v>
      </c>
      <c r="V21" s="49">
        <f t="shared" si="7"/>
        <v>110.35031847133757</v>
      </c>
      <c r="W21" s="53">
        <v>7.0000000000000007E-2</v>
      </c>
      <c r="X21" s="54"/>
      <c r="Y21" s="48">
        <f t="shared" si="8"/>
        <v>87.579617834394895</v>
      </c>
      <c r="Z21" s="49">
        <f t="shared" si="9"/>
        <v>85.828025477707016</v>
      </c>
      <c r="AA21" s="53">
        <v>0.08</v>
      </c>
      <c r="AB21" s="54"/>
      <c r="AC21" s="48">
        <f t="shared" si="10"/>
        <v>70.063694267515928</v>
      </c>
      <c r="AD21" s="49">
        <f t="shared" si="11"/>
        <v>123.31210191082802</v>
      </c>
      <c r="AE21" s="53">
        <v>0.08</v>
      </c>
      <c r="AF21" s="54"/>
      <c r="AG21" s="48">
        <f t="shared" si="12"/>
        <v>70.063694267515928</v>
      </c>
      <c r="AH21" s="49">
        <f t="shared" si="13"/>
        <v>100.89171974522294</v>
      </c>
      <c r="AI21" s="53">
        <v>0.08</v>
      </c>
      <c r="AJ21" s="54"/>
      <c r="AK21" s="48">
        <f t="shared" si="14"/>
        <v>70.063694267515928</v>
      </c>
      <c r="AL21" s="49">
        <f t="shared" si="15"/>
        <v>78.471337579617838</v>
      </c>
    </row>
    <row r="22" spans="1:38" ht="13.5" thickBot="1" x14ac:dyDescent="0.25">
      <c r="A22" s="51" t="s">
        <v>53</v>
      </c>
      <c r="B22" s="52" t="s">
        <v>49</v>
      </c>
      <c r="C22" s="52" t="s">
        <v>54</v>
      </c>
      <c r="D22" s="43"/>
      <c r="E22" s="44" t="s">
        <v>4</v>
      </c>
      <c r="F22" s="45"/>
      <c r="G22" s="53" t="s">
        <v>4</v>
      </c>
      <c r="H22" s="54"/>
      <c r="I22" s="48"/>
      <c r="J22" s="49"/>
      <c r="K22" s="53" t="s">
        <v>4</v>
      </c>
      <c r="L22" s="54"/>
      <c r="M22" s="48"/>
      <c r="N22" s="49"/>
      <c r="O22" s="53"/>
      <c r="P22" s="54"/>
      <c r="Q22" s="48"/>
      <c r="R22" s="49"/>
      <c r="S22" s="53"/>
      <c r="T22" s="54"/>
      <c r="U22" s="48"/>
      <c r="V22" s="49"/>
      <c r="W22" s="53"/>
      <c r="X22" s="54"/>
      <c r="Y22" s="48"/>
      <c r="Z22" s="49"/>
      <c r="AA22" s="53"/>
      <c r="AB22" s="54"/>
      <c r="AC22" s="48"/>
      <c r="AD22" s="49"/>
      <c r="AE22" s="53"/>
      <c r="AF22" s="54"/>
      <c r="AG22" s="48"/>
      <c r="AH22" s="49"/>
      <c r="AI22" s="53"/>
      <c r="AJ22" s="54"/>
      <c r="AK22" s="48"/>
      <c r="AL22" s="49"/>
    </row>
    <row r="23" spans="1:38" ht="13.5" thickBot="1" x14ac:dyDescent="0.25">
      <c r="A23" s="51" t="s">
        <v>55</v>
      </c>
      <c r="B23" s="52" t="s">
        <v>56</v>
      </c>
      <c r="C23" s="52" t="s">
        <v>57</v>
      </c>
      <c r="D23" s="43"/>
      <c r="E23" s="44" t="s">
        <v>4</v>
      </c>
      <c r="F23" s="45"/>
      <c r="G23" s="53" t="s">
        <v>4</v>
      </c>
      <c r="H23" s="54"/>
      <c r="I23" s="48"/>
      <c r="J23" s="49"/>
      <c r="K23" s="53" t="s">
        <v>4</v>
      </c>
      <c r="L23" s="54"/>
      <c r="M23" s="48"/>
      <c r="N23" s="49"/>
      <c r="O23" s="53"/>
      <c r="P23" s="54"/>
      <c r="Q23" s="48"/>
      <c r="R23" s="49"/>
      <c r="S23" s="53"/>
      <c r="T23" s="54"/>
      <c r="U23" s="48"/>
      <c r="V23" s="49"/>
      <c r="W23" s="53"/>
      <c r="X23" s="54"/>
      <c r="Y23" s="48"/>
      <c r="Z23" s="49"/>
      <c r="AA23" s="53"/>
      <c r="AB23" s="54"/>
      <c r="AC23" s="48"/>
      <c r="AD23" s="49"/>
      <c r="AE23" s="53"/>
      <c r="AF23" s="54"/>
      <c r="AG23" s="48"/>
      <c r="AH23" s="49"/>
      <c r="AI23" s="53"/>
      <c r="AJ23" s="54"/>
      <c r="AK23" s="48"/>
      <c r="AL23" s="49"/>
    </row>
    <row r="24" spans="1:38" ht="13.5" thickBot="1" x14ac:dyDescent="0.25">
      <c r="A24" s="51" t="s">
        <v>58</v>
      </c>
      <c r="B24" s="52" t="s">
        <v>59</v>
      </c>
      <c r="C24" s="52" t="s">
        <v>60</v>
      </c>
      <c r="D24" s="43"/>
      <c r="E24" s="44" t="s">
        <v>4</v>
      </c>
      <c r="F24" s="45"/>
      <c r="G24" s="53" t="s">
        <v>4</v>
      </c>
      <c r="H24" s="54"/>
      <c r="I24" s="48"/>
      <c r="J24" s="49"/>
      <c r="K24" s="53" t="s">
        <v>4</v>
      </c>
      <c r="L24" s="54"/>
      <c r="M24" s="48"/>
      <c r="N24" s="49"/>
      <c r="O24" s="53"/>
      <c r="P24" s="54"/>
      <c r="Q24" s="48"/>
      <c r="R24" s="49"/>
      <c r="S24" s="53"/>
      <c r="T24" s="54"/>
      <c r="U24" s="48"/>
      <c r="V24" s="49"/>
      <c r="W24" s="53"/>
      <c r="X24" s="54"/>
      <c r="Y24" s="48"/>
      <c r="Z24" s="49"/>
      <c r="AA24" s="53"/>
      <c r="AB24" s="54"/>
      <c r="AC24" s="48"/>
      <c r="AD24" s="49"/>
      <c r="AE24" s="53"/>
      <c r="AF24" s="54"/>
      <c r="AG24" s="48"/>
      <c r="AH24" s="49"/>
      <c r="AI24" s="53"/>
      <c r="AJ24" s="54"/>
      <c r="AK24" s="48"/>
      <c r="AL24" s="49"/>
    </row>
    <row r="25" spans="1:38" ht="13.5" thickBot="1" x14ac:dyDescent="0.25">
      <c r="A25" s="51" t="s">
        <v>61</v>
      </c>
      <c r="B25" s="52" t="s">
        <v>59</v>
      </c>
      <c r="C25" s="52" t="s">
        <v>62</v>
      </c>
      <c r="D25" s="43"/>
      <c r="E25" s="44" t="s">
        <v>4</v>
      </c>
      <c r="F25" s="45"/>
      <c r="G25" s="53" t="s">
        <v>4</v>
      </c>
      <c r="H25" s="54"/>
      <c r="I25" s="48"/>
      <c r="J25" s="49"/>
      <c r="K25" s="53" t="s">
        <v>4</v>
      </c>
      <c r="L25" s="54"/>
      <c r="M25" s="48"/>
      <c r="N25" s="49"/>
      <c r="O25" s="53"/>
      <c r="P25" s="54"/>
      <c r="Q25" s="48"/>
      <c r="R25" s="49"/>
      <c r="S25" s="53"/>
      <c r="T25" s="54"/>
      <c r="U25" s="48"/>
      <c r="V25" s="49"/>
      <c r="W25" s="53"/>
      <c r="X25" s="54"/>
      <c r="Y25" s="48"/>
      <c r="Z25" s="49"/>
      <c r="AA25" s="53"/>
      <c r="AB25" s="54"/>
      <c r="AC25" s="48"/>
      <c r="AD25" s="49"/>
      <c r="AE25" s="53"/>
      <c r="AF25" s="54"/>
      <c r="AG25" s="48"/>
      <c r="AH25" s="49"/>
      <c r="AI25" s="53"/>
      <c r="AJ25" s="54"/>
      <c r="AK25" s="48"/>
      <c r="AL25" s="49"/>
    </row>
    <row r="26" spans="1:38" ht="13.5" thickBot="1" x14ac:dyDescent="0.25">
      <c r="A26" s="51" t="s">
        <v>63</v>
      </c>
      <c r="B26" s="52" t="s">
        <v>59</v>
      </c>
      <c r="C26" s="52" t="s">
        <v>64</v>
      </c>
      <c r="D26" s="43"/>
      <c r="E26" s="44" t="s">
        <v>4</v>
      </c>
      <c r="F26" s="45"/>
      <c r="G26" s="53" t="s">
        <v>4</v>
      </c>
      <c r="H26" s="54"/>
      <c r="I26" s="48"/>
      <c r="J26" s="49"/>
      <c r="K26" s="53" t="s">
        <v>4</v>
      </c>
      <c r="L26" s="54"/>
      <c r="M26" s="48"/>
      <c r="N26" s="49"/>
      <c r="O26" s="53"/>
      <c r="P26" s="54"/>
      <c r="Q26" s="48"/>
      <c r="R26" s="49"/>
      <c r="S26" s="53"/>
      <c r="T26" s="54"/>
      <c r="U26" s="48"/>
      <c r="V26" s="49"/>
      <c r="W26" s="53"/>
      <c r="X26" s="54"/>
      <c r="Y26" s="48"/>
      <c r="Z26" s="49"/>
      <c r="AA26" s="53"/>
      <c r="AB26" s="54"/>
      <c r="AC26" s="48"/>
      <c r="AD26" s="49"/>
      <c r="AE26" s="53"/>
      <c r="AF26" s="54"/>
      <c r="AG26" s="48"/>
      <c r="AH26" s="49"/>
      <c r="AI26" s="53"/>
      <c r="AJ26" s="54"/>
      <c r="AK26" s="48"/>
      <c r="AL26" s="49"/>
    </row>
    <row r="27" spans="1:38" ht="13.5" thickBot="1" x14ac:dyDescent="0.25">
      <c r="A27" s="51" t="s">
        <v>65</v>
      </c>
      <c r="B27" s="52" t="s">
        <v>66</v>
      </c>
      <c r="C27" s="52">
        <v>1350</v>
      </c>
      <c r="D27" s="43"/>
      <c r="E27" s="44" t="s">
        <v>4</v>
      </c>
      <c r="F27" s="45"/>
      <c r="G27" s="53" t="s">
        <v>4</v>
      </c>
      <c r="H27" s="54"/>
      <c r="I27" s="48"/>
      <c r="J27" s="49"/>
      <c r="K27" s="53" t="s">
        <v>4</v>
      </c>
      <c r="L27" s="54"/>
      <c r="M27" s="48"/>
      <c r="N27" s="49"/>
      <c r="O27" s="53"/>
      <c r="P27" s="54"/>
      <c r="Q27" s="48"/>
      <c r="R27" s="49"/>
      <c r="S27" s="53"/>
      <c r="T27" s="54"/>
      <c r="U27" s="48"/>
      <c r="V27" s="49"/>
      <c r="W27" s="53"/>
      <c r="X27" s="54"/>
      <c r="Y27" s="48"/>
      <c r="Z27" s="49"/>
      <c r="AA27" s="53"/>
      <c r="AB27" s="54"/>
      <c r="AC27" s="48"/>
      <c r="AD27" s="49"/>
      <c r="AE27" s="53"/>
      <c r="AF27" s="54"/>
      <c r="AG27" s="48"/>
      <c r="AH27" s="49"/>
      <c r="AI27" s="53"/>
      <c r="AJ27" s="54"/>
      <c r="AK27" s="48"/>
      <c r="AL27" s="49"/>
    </row>
    <row r="28" spans="1:38" ht="13.5" thickBot="1" x14ac:dyDescent="0.25">
      <c r="A28" s="51" t="s">
        <v>67</v>
      </c>
      <c r="B28" s="52" t="s">
        <v>66</v>
      </c>
      <c r="C28" s="52">
        <v>1800</v>
      </c>
      <c r="D28" s="43"/>
      <c r="E28" s="44" t="s">
        <v>4</v>
      </c>
      <c r="F28" s="45"/>
      <c r="G28" s="53" t="s">
        <v>4</v>
      </c>
      <c r="H28" s="54"/>
      <c r="I28" s="48"/>
      <c r="J28" s="49"/>
      <c r="K28" s="53" t="s">
        <v>4</v>
      </c>
      <c r="L28" s="54"/>
      <c r="M28" s="48"/>
      <c r="N28" s="49"/>
      <c r="O28" s="53"/>
      <c r="P28" s="54"/>
      <c r="Q28" s="48"/>
      <c r="R28" s="49"/>
      <c r="S28" s="53"/>
      <c r="T28" s="54"/>
      <c r="U28" s="48"/>
      <c r="V28" s="49"/>
      <c r="W28" s="53"/>
      <c r="X28" s="54"/>
      <c r="Y28" s="48"/>
      <c r="Z28" s="49"/>
      <c r="AA28" s="53"/>
      <c r="AB28" s="54"/>
      <c r="AC28" s="48"/>
      <c r="AD28" s="49"/>
      <c r="AE28" s="53"/>
      <c r="AF28" s="54"/>
      <c r="AG28" s="48"/>
      <c r="AH28" s="49"/>
      <c r="AI28" s="53"/>
      <c r="AJ28" s="54"/>
      <c r="AK28" s="48"/>
      <c r="AL28" s="49"/>
    </row>
    <row r="29" spans="1:38" ht="13.5" thickBot="1" x14ac:dyDescent="0.25">
      <c r="A29" s="51" t="s">
        <v>68</v>
      </c>
      <c r="B29" s="52" t="s">
        <v>69</v>
      </c>
      <c r="C29" s="52" t="s">
        <v>70</v>
      </c>
      <c r="D29" s="43">
        <v>18</v>
      </c>
      <c r="E29" s="44">
        <v>19</v>
      </c>
      <c r="F29" s="45">
        <v>20</v>
      </c>
      <c r="G29" s="53">
        <v>0.05</v>
      </c>
      <c r="H29" s="54"/>
      <c r="I29" s="48">
        <f t="shared" si="0"/>
        <v>96.046911333535533</v>
      </c>
      <c r="J29" s="49">
        <f t="shared" si="1"/>
        <v>86.442220200181978</v>
      </c>
      <c r="K29" s="53">
        <v>0.06</v>
      </c>
      <c r="L29" s="54"/>
      <c r="M29" s="48">
        <f t="shared" si="2"/>
        <v>96.046911333535533</v>
      </c>
      <c r="N29" s="49">
        <f t="shared" si="3"/>
        <v>80.679405520169851</v>
      </c>
      <c r="O29" s="53">
        <v>0.06</v>
      </c>
      <c r="P29" s="54"/>
      <c r="Q29" s="48">
        <f t="shared" si="4"/>
        <v>75.636942675159233</v>
      </c>
      <c r="R29" s="49">
        <f t="shared" si="5"/>
        <v>99.840764331210181</v>
      </c>
      <c r="S29" s="53">
        <v>7.0000000000000007E-2</v>
      </c>
      <c r="T29" s="54"/>
      <c r="U29" s="48">
        <f t="shared" si="6"/>
        <v>75.636942675159233</v>
      </c>
      <c r="V29" s="49">
        <f t="shared" si="7"/>
        <v>95.302547770700642</v>
      </c>
      <c r="W29" s="53">
        <v>7.0000000000000007E-2</v>
      </c>
      <c r="X29" s="54"/>
      <c r="Y29" s="48">
        <f t="shared" si="8"/>
        <v>75.636942675159233</v>
      </c>
      <c r="Z29" s="49">
        <f t="shared" si="9"/>
        <v>74.124203821656053</v>
      </c>
      <c r="AA29" s="53">
        <v>0.08</v>
      </c>
      <c r="AB29" s="54"/>
      <c r="AC29" s="48">
        <f t="shared" si="10"/>
        <v>60.509554140127392</v>
      </c>
      <c r="AD29" s="49">
        <f t="shared" si="11"/>
        <v>106.49681528662421</v>
      </c>
      <c r="AE29" s="53">
        <v>0.08</v>
      </c>
      <c r="AF29" s="54"/>
      <c r="AG29" s="48">
        <f t="shared" si="12"/>
        <v>60.509554140127392</v>
      </c>
      <c r="AH29" s="49">
        <f t="shared" si="13"/>
        <v>87.133757961783445</v>
      </c>
      <c r="AI29" s="53">
        <v>0.08</v>
      </c>
      <c r="AJ29" s="54"/>
      <c r="AK29" s="48">
        <f t="shared" si="14"/>
        <v>60.509554140127392</v>
      </c>
      <c r="AL29" s="49">
        <f t="shared" si="15"/>
        <v>67.770700636942678</v>
      </c>
    </row>
    <row r="30" spans="1:38" ht="13.5" thickBot="1" x14ac:dyDescent="0.25">
      <c r="A30" s="51" t="s">
        <v>71</v>
      </c>
      <c r="B30" s="52" t="s">
        <v>72</v>
      </c>
      <c r="C30" s="52" t="s">
        <v>73</v>
      </c>
      <c r="D30" s="43">
        <v>10</v>
      </c>
      <c r="E30" s="44">
        <v>14</v>
      </c>
      <c r="F30" s="45">
        <v>18</v>
      </c>
      <c r="G30" s="53">
        <v>0.05</v>
      </c>
      <c r="H30" s="54"/>
      <c r="I30" s="48">
        <f t="shared" si="0"/>
        <v>70.771408351026182</v>
      </c>
      <c r="J30" s="49">
        <f t="shared" si="1"/>
        <v>63.694267515923563</v>
      </c>
      <c r="K30" s="53">
        <v>0.06</v>
      </c>
      <c r="L30" s="54"/>
      <c r="M30" s="48">
        <f t="shared" si="2"/>
        <v>70.771408351026182</v>
      </c>
      <c r="N30" s="49">
        <f t="shared" si="3"/>
        <v>59.44798301486199</v>
      </c>
      <c r="O30" s="53">
        <v>0.06</v>
      </c>
      <c r="P30" s="54"/>
      <c r="Q30" s="48">
        <f t="shared" si="4"/>
        <v>55.732484076433117</v>
      </c>
      <c r="R30" s="49">
        <f t="shared" si="5"/>
        <v>73.566878980891715</v>
      </c>
      <c r="S30" s="53">
        <v>7.0000000000000007E-2</v>
      </c>
      <c r="T30" s="54"/>
      <c r="U30" s="48">
        <f t="shared" si="6"/>
        <v>55.732484076433117</v>
      </c>
      <c r="V30" s="49">
        <f t="shared" si="7"/>
        <v>70.222929936305732</v>
      </c>
      <c r="W30" s="53">
        <v>7.0000000000000007E-2</v>
      </c>
      <c r="X30" s="54"/>
      <c r="Y30" s="48">
        <f t="shared" si="8"/>
        <v>55.732484076433117</v>
      </c>
      <c r="Z30" s="49">
        <f t="shared" si="9"/>
        <v>54.617834394904456</v>
      </c>
      <c r="AA30" s="53">
        <v>0.08</v>
      </c>
      <c r="AB30" s="54"/>
      <c r="AC30" s="48">
        <f t="shared" si="10"/>
        <v>44.585987261146499</v>
      </c>
      <c r="AD30" s="49">
        <f t="shared" si="11"/>
        <v>78.471337579617838</v>
      </c>
      <c r="AE30" s="53">
        <v>0.08</v>
      </c>
      <c r="AF30" s="54"/>
      <c r="AG30" s="48">
        <f t="shared" si="12"/>
        <v>44.585987261146499</v>
      </c>
      <c r="AH30" s="49">
        <f t="shared" si="13"/>
        <v>64.203821656050962</v>
      </c>
      <c r="AI30" s="53">
        <v>0.08</v>
      </c>
      <c r="AJ30" s="54"/>
      <c r="AK30" s="48">
        <f t="shared" si="14"/>
        <v>44.585987261146499</v>
      </c>
      <c r="AL30" s="49">
        <f t="shared" si="15"/>
        <v>49.93630573248408</v>
      </c>
    </row>
    <row r="31" spans="1:38" ht="13.5" thickBot="1" x14ac:dyDescent="0.25">
      <c r="A31" s="51" t="s">
        <v>74</v>
      </c>
      <c r="B31" s="52" t="s">
        <v>75</v>
      </c>
      <c r="C31" s="52" t="s">
        <v>73</v>
      </c>
      <c r="D31" s="43">
        <v>7</v>
      </c>
      <c r="E31" s="44">
        <v>9</v>
      </c>
      <c r="F31" s="45">
        <v>11</v>
      </c>
      <c r="G31" s="53">
        <v>0.05</v>
      </c>
      <c r="H31" s="54"/>
      <c r="I31" s="48">
        <f t="shared" si="0"/>
        <v>45.49590536851683</v>
      </c>
      <c r="J31" s="49">
        <f t="shared" si="1"/>
        <v>40.946314831665148</v>
      </c>
      <c r="K31" s="53">
        <v>0.06</v>
      </c>
      <c r="L31" s="54"/>
      <c r="M31" s="48">
        <f t="shared" si="2"/>
        <v>45.49590536851683</v>
      </c>
      <c r="N31" s="49">
        <f t="shared" si="3"/>
        <v>38.216560509554135</v>
      </c>
      <c r="O31" s="53">
        <v>0.06</v>
      </c>
      <c r="P31" s="54"/>
      <c r="Q31" s="48">
        <f t="shared" si="4"/>
        <v>35.828025477707001</v>
      </c>
      <c r="R31" s="49">
        <f t="shared" si="5"/>
        <v>47.292993630573243</v>
      </c>
      <c r="S31" s="53">
        <v>7.0000000000000007E-2</v>
      </c>
      <c r="T31" s="54"/>
      <c r="U31" s="48">
        <f t="shared" si="6"/>
        <v>35.828025477707001</v>
      </c>
      <c r="V31" s="49">
        <f t="shared" si="7"/>
        <v>45.143312101910823</v>
      </c>
      <c r="W31" s="53">
        <v>7.0000000000000007E-2</v>
      </c>
      <c r="X31" s="54"/>
      <c r="Y31" s="48">
        <f t="shared" si="8"/>
        <v>35.828025477707001</v>
      </c>
      <c r="Z31" s="49">
        <f t="shared" si="9"/>
        <v>35.111464968152866</v>
      </c>
      <c r="AA31" s="53">
        <v>0.08</v>
      </c>
      <c r="AB31" s="54"/>
      <c r="AC31" s="48">
        <f t="shared" si="10"/>
        <v>28.662420382165607</v>
      </c>
      <c r="AD31" s="49">
        <f t="shared" si="11"/>
        <v>50.445859872611472</v>
      </c>
      <c r="AE31" s="53">
        <v>0.08</v>
      </c>
      <c r="AF31" s="54"/>
      <c r="AG31" s="48">
        <f t="shared" si="12"/>
        <v>28.662420382165607</v>
      </c>
      <c r="AH31" s="49">
        <f t="shared" si="13"/>
        <v>41.273885350318473</v>
      </c>
      <c r="AI31" s="53">
        <v>0.08</v>
      </c>
      <c r="AJ31" s="54"/>
      <c r="AK31" s="48">
        <f t="shared" si="14"/>
        <v>28.662420382165607</v>
      </c>
      <c r="AL31" s="49">
        <f t="shared" si="15"/>
        <v>32.101910828025481</v>
      </c>
    </row>
    <row r="32" spans="1:38" ht="13.5" thickBot="1" x14ac:dyDescent="0.25">
      <c r="A32" s="51" t="s">
        <v>76</v>
      </c>
      <c r="B32" s="52" t="s">
        <v>77</v>
      </c>
      <c r="C32" s="52" t="s">
        <v>23</v>
      </c>
      <c r="D32" s="43">
        <v>7</v>
      </c>
      <c r="E32" s="44">
        <v>9</v>
      </c>
      <c r="F32" s="45">
        <v>11</v>
      </c>
      <c r="G32" s="53">
        <v>0.05</v>
      </c>
      <c r="H32" s="54"/>
      <c r="I32" s="48">
        <f t="shared" si="0"/>
        <v>45.49590536851683</v>
      </c>
      <c r="J32" s="49">
        <f t="shared" si="1"/>
        <v>40.946314831665148</v>
      </c>
      <c r="K32" s="53">
        <v>0.06</v>
      </c>
      <c r="L32" s="54"/>
      <c r="M32" s="48">
        <f t="shared" si="2"/>
        <v>45.49590536851683</v>
      </c>
      <c r="N32" s="49">
        <f t="shared" si="3"/>
        <v>38.216560509554135</v>
      </c>
      <c r="O32" s="53">
        <v>0.06</v>
      </c>
      <c r="P32" s="54"/>
      <c r="Q32" s="48">
        <f t="shared" si="4"/>
        <v>35.828025477707001</v>
      </c>
      <c r="R32" s="49">
        <f t="shared" si="5"/>
        <v>47.292993630573243</v>
      </c>
      <c r="S32" s="53">
        <v>7.0000000000000007E-2</v>
      </c>
      <c r="T32" s="54"/>
      <c r="U32" s="48">
        <f t="shared" si="6"/>
        <v>35.828025477707001</v>
      </c>
      <c r="V32" s="49">
        <f t="shared" si="7"/>
        <v>45.143312101910823</v>
      </c>
      <c r="W32" s="53">
        <v>7.0000000000000007E-2</v>
      </c>
      <c r="X32" s="54"/>
      <c r="Y32" s="48">
        <f t="shared" si="8"/>
        <v>35.828025477707001</v>
      </c>
      <c r="Z32" s="49">
        <f t="shared" si="9"/>
        <v>35.111464968152866</v>
      </c>
      <c r="AA32" s="53">
        <v>0.08</v>
      </c>
      <c r="AB32" s="54"/>
      <c r="AC32" s="48">
        <f t="shared" si="10"/>
        <v>28.662420382165607</v>
      </c>
      <c r="AD32" s="49">
        <f t="shared" si="11"/>
        <v>50.445859872611472</v>
      </c>
      <c r="AE32" s="53">
        <v>0.08</v>
      </c>
      <c r="AF32" s="54"/>
      <c r="AG32" s="48">
        <f t="shared" si="12"/>
        <v>28.662420382165607</v>
      </c>
      <c r="AH32" s="49">
        <f t="shared" si="13"/>
        <v>41.273885350318473</v>
      </c>
      <c r="AI32" s="53">
        <v>0.08</v>
      </c>
      <c r="AJ32" s="54"/>
      <c r="AK32" s="48">
        <f t="shared" si="14"/>
        <v>28.662420382165607</v>
      </c>
      <c r="AL32" s="49">
        <f t="shared" si="15"/>
        <v>32.101910828025481</v>
      </c>
    </row>
    <row r="33" spans="1:38" ht="13.5" thickBot="1" x14ac:dyDescent="0.25">
      <c r="A33" s="51" t="s">
        <v>78</v>
      </c>
      <c r="B33" s="52" t="s">
        <v>79</v>
      </c>
      <c r="C33" s="52" t="s">
        <v>80</v>
      </c>
      <c r="D33" s="43">
        <v>10</v>
      </c>
      <c r="E33" s="44">
        <v>14</v>
      </c>
      <c r="F33" s="45">
        <v>18</v>
      </c>
      <c r="G33" s="53" t="s">
        <v>4</v>
      </c>
      <c r="H33" s="54"/>
      <c r="I33" s="48"/>
      <c r="J33" s="49"/>
      <c r="K33" s="53" t="s">
        <v>4</v>
      </c>
      <c r="L33" s="54"/>
      <c r="M33" s="48"/>
      <c r="N33" s="49"/>
      <c r="O33" s="53"/>
      <c r="P33" s="54"/>
      <c r="Q33" s="48"/>
      <c r="R33" s="49"/>
      <c r="S33" s="53"/>
      <c r="T33" s="54"/>
      <c r="U33" s="48"/>
      <c r="V33" s="49"/>
      <c r="W33" s="53"/>
      <c r="X33" s="54"/>
      <c r="Y33" s="48"/>
      <c r="Z33" s="49"/>
      <c r="AA33" s="53"/>
      <c r="AB33" s="54"/>
      <c r="AC33" s="48"/>
      <c r="AD33" s="49"/>
      <c r="AE33" s="53"/>
      <c r="AF33" s="54"/>
      <c r="AG33" s="48"/>
      <c r="AH33" s="49"/>
      <c r="AI33" s="53"/>
      <c r="AJ33" s="54"/>
      <c r="AK33" s="48"/>
      <c r="AL33" s="49"/>
    </row>
    <row r="34" spans="1:38" ht="13.5" thickBot="1" x14ac:dyDescent="0.25">
      <c r="A34" s="51" t="s">
        <v>81</v>
      </c>
      <c r="B34" s="52" t="s">
        <v>82</v>
      </c>
      <c r="C34" s="52" t="s">
        <v>83</v>
      </c>
      <c r="D34" s="43">
        <v>7</v>
      </c>
      <c r="E34" s="44">
        <v>9</v>
      </c>
      <c r="F34" s="45">
        <v>11</v>
      </c>
      <c r="G34" s="53" t="s">
        <v>4</v>
      </c>
      <c r="H34" s="54"/>
      <c r="I34" s="48"/>
      <c r="J34" s="49"/>
      <c r="K34" s="53" t="s">
        <v>4</v>
      </c>
      <c r="L34" s="54"/>
      <c r="M34" s="48"/>
      <c r="N34" s="49"/>
      <c r="O34" s="53"/>
      <c r="P34" s="54"/>
      <c r="Q34" s="48"/>
      <c r="R34" s="49"/>
      <c r="S34" s="53"/>
      <c r="T34" s="54"/>
      <c r="U34" s="48"/>
      <c r="V34" s="49"/>
      <c r="W34" s="53"/>
      <c r="X34" s="54"/>
      <c r="Y34" s="48"/>
      <c r="Z34" s="49"/>
      <c r="AA34" s="53"/>
      <c r="AB34" s="54"/>
      <c r="AC34" s="48"/>
      <c r="AD34" s="49"/>
      <c r="AE34" s="53"/>
      <c r="AF34" s="54"/>
      <c r="AG34" s="48"/>
      <c r="AH34" s="49"/>
      <c r="AI34" s="53"/>
      <c r="AJ34" s="54"/>
      <c r="AK34" s="48"/>
      <c r="AL34" s="49"/>
    </row>
    <row r="35" spans="1:38" ht="13.5" thickBot="1" x14ac:dyDescent="0.25">
      <c r="A35" s="51" t="s">
        <v>84</v>
      </c>
      <c r="B35" s="52" t="s">
        <v>85</v>
      </c>
      <c r="C35" s="52" t="s">
        <v>86</v>
      </c>
      <c r="D35" s="43">
        <v>16</v>
      </c>
      <c r="E35" s="44">
        <v>22</v>
      </c>
      <c r="F35" s="57">
        <v>28</v>
      </c>
      <c r="G35" s="53">
        <v>0.05</v>
      </c>
      <c r="H35" s="54"/>
      <c r="I35" s="48">
        <f t="shared" si="0"/>
        <v>111.21221312304114</v>
      </c>
      <c r="J35" s="49">
        <f t="shared" si="1"/>
        <v>100.09099181073702</v>
      </c>
      <c r="K35" s="53">
        <v>0.06</v>
      </c>
      <c r="L35" s="54"/>
      <c r="M35" s="48">
        <f t="shared" si="2"/>
        <v>111.21221312304114</v>
      </c>
      <c r="N35" s="49">
        <f t="shared" si="3"/>
        <v>93.418259023354551</v>
      </c>
      <c r="O35" s="53">
        <v>0.06</v>
      </c>
      <c r="P35" s="54"/>
      <c r="Q35" s="48">
        <f t="shared" si="4"/>
        <v>87.579617834394895</v>
      </c>
      <c r="R35" s="49">
        <f t="shared" si="5"/>
        <v>115.60509554140125</v>
      </c>
      <c r="S35" s="53">
        <v>7.0000000000000007E-2</v>
      </c>
      <c r="T35" s="54"/>
      <c r="U35" s="48">
        <f t="shared" si="6"/>
        <v>87.579617834394895</v>
      </c>
      <c r="V35" s="49">
        <f t="shared" si="7"/>
        <v>110.35031847133757</v>
      </c>
      <c r="W35" s="53">
        <v>7.0000000000000007E-2</v>
      </c>
      <c r="X35" s="54"/>
      <c r="Y35" s="48">
        <f t="shared" si="8"/>
        <v>87.579617834394895</v>
      </c>
      <c r="Z35" s="49">
        <f t="shared" si="9"/>
        <v>85.828025477707016</v>
      </c>
      <c r="AA35" s="53">
        <v>0.08</v>
      </c>
      <c r="AB35" s="54"/>
      <c r="AC35" s="48">
        <f t="shared" si="10"/>
        <v>70.063694267515928</v>
      </c>
      <c r="AD35" s="49">
        <f t="shared" si="11"/>
        <v>123.31210191082802</v>
      </c>
      <c r="AE35" s="53">
        <v>0.08</v>
      </c>
      <c r="AF35" s="54"/>
      <c r="AG35" s="48">
        <f t="shared" si="12"/>
        <v>70.063694267515928</v>
      </c>
      <c r="AH35" s="49">
        <f t="shared" si="13"/>
        <v>100.89171974522294</v>
      </c>
      <c r="AI35" s="53">
        <v>0.08</v>
      </c>
      <c r="AJ35" s="54"/>
      <c r="AK35" s="48">
        <f t="shared" si="14"/>
        <v>70.063694267515928</v>
      </c>
      <c r="AL35" s="49">
        <f t="shared" si="15"/>
        <v>78.471337579617838</v>
      </c>
    </row>
    <row r="36" spans="1:38" ht="13.5" thickBot="1" x14ac:dyDescent="0.25">
      <c r="A36" s="51" t="s">
        <v>87</v>
      </c>
      <c r="B36" s="52" t="s">
        <v>85</v>
      </c>
      <c r="C36" s="52" t="s">
        <v>88</v>
      </c>
      <c r="D36" s="43">
        <v>10</v>
      </c>
      <c r="E36" s="44">
        <v>14</v>
      </c>
      <c r="F36" s="57">
        <v>18</v>
      </c>
      <c r="G36" s="53">
        <v>0.05</v>
      </c>
      <c r="H36" s="54"/>
      <c r="I36" s="48">
        <f t="shared" si="0"/>
        <v>70.771408351026182</v>
      </c>
      <c r="J36" s="49">
        <f t="shared" si="1"/>
        <v>63.694267515923563</v>
      </c>
      <c r="K36" s="53">
        <v>0.06</v>
      </c>
      <c r="L36" s="54"/>
      <c r="M36" s="48">
        <f t="shared" si="2"/>
        <v>70.771408351026182</v>
      </c>
      <c r="N36" s="49">
        <f t="shared" si="3"/>
        <v>59.44798301486199</v>
      </c>
      <c r="O36" s="53">
        <v>0.06</v>
      </c>
      <c r="P36" s="54"/>
      <c r="Q36" s="48">
        <f t="shared" si="4"/>
        <v>55.732484076433117</v>
      </c>
      <c r="R36" s="49">
        <f t="shared" si="5"/>
        <v>73.566878980891715</v>
      </c>
      <c r="S36" s="53">
        <v>7.0000000000000007E-2</v>
      </c>
      <c r="T36" s="54"/>
      <c r="U36" s="48">
        <f t="shared" si="6"/>
        <v>55.732484076433117</v>
      </c>
      <c r="V36" s="49">
        <f t="shared" si="7"/>
        <v>70.222929936305732</v>
      </c>
      <c r="W36" s="53">
        <v>7.0000000000000007E-2</v>
      </c>
      <c r="X36" s="54"/>
      <c r="Y36" s="48">
        <f t="shared" si="8"/>
        <v>55.732484076433117</v>
      </c>
      <c r="Z36" s="49">
        <f t="shared" si="9"/>
        <v>54.617834394904456</v>
      </c>
      <c r="AA36" s="53">
        <v>0.08</v>
      </c>
      <c r="AB36" s="54"/>
      <c r="AC36" s="48">
        <f t="shared" si="10"/>
        <v>44.585987261146499</v>
      </c>
      <c r="AD36" s="49">
        <f t="shared" si="11"/>
        <v>78.471337579617838</v>
      </c>
      <c r="AE36" s="53">
        <v>0.08</v>
      </c>
      <c r="AF36" s="54"/>
      <c r="AG36" s="48">
        <f t="shared" si="12"/>
        <v>44.585987261146499</v>
      </c>
      <c r="AH36" s="49">
        <f t="shared" si="13"/>
        <v>64.203821656050962</v>
      </c>
      <c r="AI36" s="53">
        <v>0.08</v>
      </c>
      <c r="AJ36" s="54"/>
      <c r="AK36" s="48">
        <f t="shared" si="14"/>
        <v>44.585987261146499</v>
      </c>
      <c r="AL36" s="49">
        <f t="shared" si="15"/>
        <v>49.93630573248408</v>
      </c>
    </row>
    <row r="37" spans="1:38" ht="13.5" thickBot="1" x14ac:dyDescent="0.25">
      <c r="A37" s="51" t="s">
        <v>89</v>
      </c>
      <c r="B37" s="52" t="s">
        <v>90</v>
      </c>
      <c r="C37" s="52" t="s">
        <v>88</v>
      </c>
      <c r="D37" s="43">
        <v>16</v>
      </c>
      <c r="E37" s="44">
        <v>22</v>
      </c>
      <c r="F37" s="57">
        <v>28</v>
      </c>
      <c r="G37" s="53">
        <v>0.05</v>
      </c>
      <c r="H37" s="54"/>
      <c r="I37" s="48">
        <f t="shared" si="0"/>
        <v>111.21221312304114</v>
      </c>
      <c r="J37" s="49">
        <f t="shared" si="1"/>
        <v>100.09099181073702</v>
      </c>
      <c r="K37" s="53">
        <v>0.06</v>
      </c>
      <c r="L37" s="54"/>
      <c r="M37" s="48">
        <f t="shared" si="2"/>
        <v>111.21221312304114</v>
      </c>
      <c r="N37" s="49">
        <f t="shared" si="3"/>
        <v>93.418259023354551</v>
      </c>
      <c r="O37" s="53">
        <v>0.06</v>
      </c>
      <c r="P37" s="54"/>
      <c r="Q37" s="48">
        <f t="shared" si="4"/>
        <v>87.579617834394895</v>
      </c>
      <c r="R37" s="49">
        <f t="shared" si="5"/>
        <v>115.60509554140125</v>
      </c>
      <c r="S37" s="53">
        <v>7.0000000000000007E-2</v>
      </c>
      <c r="T37" s="54"/>
      <c r="U37" s="48">
        <f t="shared" si="6"/>
        <v>87.579617834394895</v>
      </c>
      <c r="V37" s="49">
        <f t="shared" si="7"/>
        <v>110.35031847133757</v>
      </c>
      <c r="W37" s="53">
        <v>7.0000000000000007E-2</v>
      </c>
      <c r="X37" s="54"/>
      <c r="Y37" s="48">
        <f t="shared" si="8"/>
        <v>87.579617834394895</v>
      </c>
      <c r="Z37" s="49">
        <f t="shared" si="9"/>
        <v>85.828025477707016</v>
      </c>
      <c r="AA37" s="53">
        <v>0.08</v>
      </c>
      <c r="AB37" s="54"/>
      <c r="AC37" s="48">
        <f t="shared" si="10"/>
        <v>70.063694267515928</v>
      </c>
      <c r="AD37" s="49">
        <f t="shared" si="11"/>
        <v>123.31210191082802</v>
      </c>
      <c r="AE37" s="53">
        <v>0.08</v>
      </c>
      <c r="AF37" s="54"/>
      <c r="AG37" s="48">
        <f t="shared" si="12"/>
        <v>70.063694267515928</v>
      </c>
      <c r="AH37" s="49">
        <f t="shared" si="13"/>
        <v>100.89171974522294</v>
      </c>
      <c r="AI37" s="53">
        <v>0.08</v>
      </c>
      <c r="AJ37" s="54"/>
      <c r="AK37" s="48">
        <f t="shared" si="14"/>
        <v>70.063694267515928</v>
      </c>
      <c r="AL37" s="49">
        <f t="shared" si="15"/>
        <v>78.471337579617838</v>
      </c>
    </row>
    <row r="38" spans="1:38" ht="13.5" thickBot="1" x14ac:dyDescent="0.25">
      <c r="A38" s="51" t="s">
        <v>91</v>
      </c>
      <c r="B38" s="52" t="s">
        <v>90</v>
      </c>
      <c r="C38" s="52" t="s">
        <v>92</v>
      </c>
      <c r="D38" s="43">
        <v>10</v>
      </c>
      <c r="E38" s="44">
        <v>14</v>
      </c>
      <c r="F38" s="57">
        <v>18</v>
      </c>
      <c r="G38" s="53">
        <v>0.05</v>
      </c>
      <c r="H38" s="54"/>
      <c r="I38" s="48">
        <f t="shared" si="0"/>
        <v>70.771408351026182</v>
      </c>
      <c r="J38" s="49">
        <f t="shared" si="1"/>
        <v>63.694267515923563</v>
      </c>
      <c r="K38" s="53">
        <v>0.06</v>
      </c>
      <c r="L38" s="54"/>
      <c r="M38" s="48">
        <f t="shared" si="2"/>
        <v>70.771408351026182</v>
      </c>
      <c r="N38" s="49">
        <f t="shared" si="3"/>
        <v>59.44798301486199</v>
      </c>
      <c r="O38" s="53">
        <v>0.06</v>
      </c>
      <c r="P38" s="54"/>
      <c r="Q38" s="48">
        <f t="shared" si="4"/>
        <v>55.732484076433117</v>
      </c>
      <c r="R38" s="49">
        <f t="shared" si="5"/>
        <v>73.566878980891715</v>
      </c>
      <c r="S38" s="53">
        <v>7.0000000000000007E-2</v>
      </c>
      <c r="T38" s="54"/>
      <c r="U38" s="48">
        <f t="shared" si="6"/>
        <v>55.732484076433117</v>
      </c>
      <c r="V38" s="49">
        <f t="shared" si="7"/>
        <v>70.222929936305732</v>
      </c>
      <c r="W38" s="53">
        <v>7.0000000000000007E-2</v>
      </c>
      <c r="X38" s="54"/>
      <c r="Y38" s="48">
        <f t="shared" si="8"/>
        <v>55.732484076433117</v>
      </c>
      <c r="Z38" s="49">
        <f t="shared" si="9"/>
        <v>54.617834394904456</v>
      </c>
      <c r="AA38" s="53">
        <v>0.08</v>
      </c>
      <c r="AB38" s="54"/>
      <c r="AC38" s="48">
        <f t="shared" si="10"/>
        <v>44.585987261146499</v>
      </c>
      <c r="AD38" s="49">
        <f t="shared" si="11"/>
        <v>78.471337579617838</v>
      </c>
      <c r="AE38" s="53">
        <v>0.08</v>
      </c>
      <c r="AF38" s="54"/>
      <c r="AG38" s="48">
        <f t="shared" si="12"/>
        <v>44.585987261146499</v>
      </c>
      <c r="AH38" s="49">
        <f t="shared" si="13"/>
        <v>64.203821656050962</v>
      </c>
      <c r="AI38" s="53">
        <v>0.08</v>
      </c>
      <c r="AJ38" s="54"/>
      <c r="AK38" s="48">
        <f t="shared" si="14"/>
        <v>44.585987261146499</v>
      </c>
      <c r="AL38" s="49">
        <f t="shared" si="15"/>
        <v>49.93630573248408</v>
      </c>
    </row>
    <row r="39" spans="1:38" ht="13.5" thickBot="1" x14ac:dyDescent="0.25">
      <c r="A39" s="51" t="s">
        <v>93</v>
      </c>
      <c r="B39" s="52" t="s">
        <v>94</v>
      </c>
      <c r="C39" s="52" t="s">
        <v>23</v>
      </c>
      <c r="D39" s="43">
        <v>18</v>
      </c>
      <c r="E39" s="44">
        <v>19</v>
      </c>
      <c r="F39" s="45">
        <v>20</v>
      </c>
      <c r="G39" s="53" t="s">
        <v>4</v>
      </c>
      <c r="H39" s="54"/>
      <c r="I39" s="48"/>
      <c r="J39" s="49"/>
      <c r="K39" s="53" t="s">
        <v>4</v>
      </c>
      <c r="L39" s="54"/>
      <c r="M39" s="48"/>
      <c r="N39" s="49"/>
      <c r="O39" s="53"/>
      <c r="P39" s="54"/>
      <c r="Q39" s="48"/>
      <c r="R39" s="49"/>
      <c r="S39" s="53" t="s">
        <v>4</v>
      </c>
      <c r="T39" s="54"/>
      <c r="U39" s="48"/>
      <c r="V39" s="49"/>
      <c r="W39" s="53"/>
      <c r="X39" s="54"/>
      <c r="Y39" s="48"/>
      <c r="Z39" s="49"/>
      <c r="AA39" s="53"/>
      <c r="AB39" s="54"/>
      <c r="AC39" s="48"/>
      <c r="AD39" s="49"/>
      <c r="AE39" s="53"/>
      <c r="AF39" s="54"/>
      <c r="AG39" s="48"/>
      <c r="AH39" s="49"/>
      <c r="AI39" s="53"/>
      <c r="AJ39" s="54"/>
      <c r="AK39" s="48"/>
      <c r="AL39" s="49"/>
    </row>
    <row r="40" spans="1:38" ht="13.5" thickBot="1" x14ac:dyDescent="0.25">
      <c r="A40" s="51" t="s">
        <v>95</v>
      </c>
      <c r="B40" s="52" t="s">
        <v>94</v>
      </c>
      <c r="C40" s="52" t="s">
        <v>96</v>
      </c>
      <c r="D40" s="43">
        <v>10</v>
      </c>
      <c r="E40" s="44">
        <v>14</v>
      </c>
      <c r="F40" s="45">
        <v>18</v>
      </c>
      <c r="G40" s="53" t="s">
        <v>4</v>
      </c>
      <c r="H40" s="54"/>
      <c r="I40" s="48"/>
      <c r="J40" s="49"/>
      <c r="K40" s="53" t="s">
        <v>4</v>
      </c>
      <c r="L40" s="54"/>
      <c r="M40" s="48"/>
      <c r="N40" s="49"/>
      <c r="O40" s="53"/>
      <c r="P40" s="54"/>
      <c r="Q40" s="48"/>
      <c r="R40" s="49"/>
      <c r="S40" s="53" t="s">
        <v>4</v>
      </c>
      <c r="T40" s="54"/>
      <c r="U40" s="48"/>
      <c r="V40" s="49"/>
      <c r="W40" s="53"/>
      <c r="X40" s="54"/>
      <c r="Y40" s="48"/>
      <c r="Z40" s="49"/>
      <c r="AA40" s="53"/>
      <c r="AB40" s="54"/>
      <c r="AC40" s="48"/>
      <c r="AD40" s="49"/>
      <c r="AE40" s="53"/>
      <c r="AF40" s="54"/>
      <c r="AG40" s="48"/>
      <c r="AH40" s="49"/>
      <c r="AI40" s="53"/>
      <c r="AJ40" s="54"/>
      <c r="AK40" s="48"/>
      <c r="AL40" s="49"/>
    </row>
    <row r="41" spans="1:38" ht="51.75" thickBot="1" x14ac:dyDescent="0.25">
      <c r="A41" s="55" t="s">
        <v>97</v>
      </c>
      <c r="B41" s="56" t="s">
        <v>98</v>
      </c>
      <c r="C41" s="56" t="s">
        <v>99</v>
      </c>
      <c r="D41" s="43">
        <v>140</v>
      </c>
      <c r="E41" s="44">
        <v>200</v>
      </c>
      <c r="F41" s="45">
        <v>250</v>
      </c>
      <c r="G41" s="53">
        <v>9.5000000000000001E-2</v>
      </c>
      <c r="H41" s="54"/>
      <c r="I41" s="48">
        <f t="shared" si="0"/>
        <v>1011.0201193003739</v>
      </c>
      <c r="J41" s="49">
        <f t="shared" si="1"/>
        <v>1728.8444040036393</v>
      </c>
      <c r="K41" s="53">
        <v>9.5000000000000001E-2</v>
      </c>
      <c r="L41" s="54"/>
      <c r="M41" s="48">
        <f t="shared" si="2"/>
        <v>1011.0201193003739</v>
      </c>
      <c r="N41" s="49">
        <f t="shared" si="3"/>
        <v>1344.6567586694973</v>
      </c>
      <c r="O41" s="53">
        <v>8.5000000000000006E-2</v>
      </c>
      <c r="P41" s="54"/>
      <c r="Q41" s="48">
        <f t="shared" si="4"/>
        <v>796.17834394904457</v>
      </c>
      <c r="R41" s="49">
        <f t="shared" si="5"/>
        <v>1488.8535031847134</v>
      </c>
      <c r="S41" s="53">
        <v>8.5000000000000006E-2</v>
      </c>
      <c r="T41" s="54"/>
      <c r="U41" s="48">
        <f t="shared" si="6"/>
        <v>796.17834394904457</v>
      </c>
      <c r="V41" s="49">
        <f t="shared" si="7"/>
        <v>1218.1528662420383</v>
      </c>
      <c r="W41" s="53">
        <v>8.5000000000000006E-2</v>
      </c>
      <c r="X41" s="54"/>
      <c r="Y41" s="48">
        <f t="shared" si="8"/>
        <v>796.17834394904457</v>
      </c>
      <c r="Z41" s="49">
        <f t="shared" si="9"/>
        <v>947.45222929936313</v>
      </c>
      <c r="AA41" s="53">
        <v>0.1</v>
      </c>
      <c r="AB41" s="54"/>
      <c r="AC41" s="48">
        <f t="shared" si="10"/>
        <v>636.9426751592357</v>
      </c>
      <c r="AD41" s="49">
        <f t="shared" si="11"/>
        <v>1401.2738853503188</v>
      </c>
      <c r="AE41" s="53">
        <v>0.1</v>
      </c>
      <c r="AF41" s="54"/>
      <c r="AG41" s="48">
        <f t="shared" si="12"/>
        <v>636.9426751592357</v>
      </c>
      <c r="AH41" s="49">
        <f t="shared" si="13"/>
        <v>1146.4968152866243</v>
      </c>
      <c r="AI41" s="53">
        <v>0.1</v>
      </c>
      <c r="AJ41" s="54"/>
      <c r="AK41" s="48">
        <f t="shared" si="14"/>
        <v>636.9426751592357</v>
      </c>
      <c r="AL41" s="49">
        <f t="shared" si="15"/>
        <v>891.7197452229301</v>
      </c>
    </row>
    <row r="42" spans="1:38" ht="39" thickBot="1" x14ac:dyDescent="0.25">
      <c r="A42" s="55" t="s">
        <v>100</v>
      </c>
      <c r="B42" s="56" t="s">
        <v>101</v>
      </c>
      <c r="C42" s="56"/>
      <c r="D42" s="43">
        <v>140</v>
      </c>
      <c r="E42" s="44">
        <v>200</v>
      </c>
      <c r="F42" s="45">
        <v>250</v>
      </c>
      <c r="G42" s="53">
        <v>9.5000000000000001E-2</v>
      </c>
      <c r="H42" s="54"/>
      <c r="I42" s="48">
        <f t="shared" si="0"/>
        <v>1011.0201193003739</v>
      </c>
      <c r="J42" s="49">
        <f t="shared" si="1"/>
        <v>1728.8444040036393</v>
      </c>
      <c r="K42" s="53">
        <v>9.5000000000000001E-2</v>
      </c>
      <c r="L42" s="54"/>
      <c r="M42" s="48">
        <f t="shared" si="2"/>
        <v>1011.0201193003739</v>
      </c>
      <c r="N42" s="49">
        <f t="shared" si="3"/>
        <v>1344.6567586694973</v>
      </c>
      <c r="O42" s="53">
        <v>8.5000000000000006E-2</v>
      </c>
      <c r="P42" s="54"/>
      <c r="Q42" s="48">
        <f t="shared" si="4"/>
        <v>796.17834394904457</v>
      </c>
      <c r="R42" s="49">
        <f t="shared" si="5"/>
        <v>1488.8535031847134</v>
      </c>
      <c r="S42" s="53">
        <v>8.5000000000000006E-2</v>
      </c>
      <c r="T42" s="54"/>
      <c r="U42" s="48">
        <f t="shared" si="6"/>
        <v>796.17834394904457</v>
      </c>
      <c r="V42" s="49">
        <f t="shared" si="7"/>
        <v>1218.1528662420383</v>
      </c>
      <c r="W42" s="53">
        <v>8.5000000000000006E-2</v>
      </c>
      <c r="X42" s="54"/>
      <c r="Y42" s="48">
        <f t="shared" si="8"/>
        <v>796.17834394904457</v>
      </c>
      <c r="Z42" s="49">
        <f t="shared" si="9"/>
        <v>947.45222929936313</v>
      </c>
      <c r="AA42" s="53">
        <v>0.1</v>
      </c>
      <c r="AB42" s="54"/>
      <c r="AC42" s="48">
        <f t="shared" si="10"/>
        <v>636.9426751592357</v>
      </c>
      <c r="AD42" s="49">
        <f t="shared" si="11"/>
        <v>1401.2738853503188</v>
      </c>
      <c r="AE42" s="53">
        <v>0.1</v>
      </c>
      <c r="AF42" s="54"/>
      <c r="AG42" s="48">
        <f t="shared" si="12"/>
        <v>636.9426751592357</v>
      </c>
      <c r="AH42" s="49">
        <f t="shared" si="13"/>
        <v>1146.4968152866243</v>
      </c>
      <c r="AI42" s="53">
        <v>0.1</v>
      </c>
      <c r="AJ42" s="54"/>
      <c r="AK42" s="48">
        <f t="shared" si="14"/>
        <v>636.9426751592357</v>
      </c>
      <c r="AL42" s="49">
        <f t="shared" si="15"/>
        <v>891.7197452229301</v>
      </c>
    </row>
    <row r="43" spans="1:38" ht="39" thickBot="1" x14ac:dyDescent="0.25">
      <c r="A43" s="55" t="s">
        <v>102</v>
      </c>
      <c r="B43" s="56" t="s">
        <v>103</v>
      </c>
      <c r="C43" s="56"/>
      <c r="D43" s="43"/>
      <c r="E43" s="44" t="s">
        <v>4</v>
      </c>
      <c r="F43" s="45"/>
      <c r="G43" s="53" t="s">
        <v>4</v>
      </c>
      <c r="H43" s="54"/>
      <c r="I43" s="48"/>
      <c r="J43" s="49"/>
      <c r="K43" s="53" t="s">
        <v>4</v>
      </c>
      <c r="L43" s="54"/>
      <c r="M43" s="48"/>
      <c r="N43" s="49"/>
      <c r="O43" s="53"/>
      <c r="P43" s="54"/>
      <c r="Q43" s="48"/>
      <c r="R43" s="49"/>
      <c r="S43" s="53" t="s">
        <v>4</v>
      </c>
      <c r="T43" s="54"/>
      <c r="U43" s="48"/>
      <c r="V43" s="49"/>
      <c r="W43" s="53"/>
      <c r="X43" s="54"/>
      <c r="Y43" s="48"/>
      <c r="Z43" s="49"/>
      <c r="AA43" s="53"/>
      <c r="AB43" s="54"/>
      <c r="AC43" s="48"/>
      <c r="AD43" s="49"/>
      <c r="AE43" s="53"/>
      <c r="AF43" s="54"/>
      <c r="AG43" s="48"/>
      <c r="AH43" s="49"/>
      <c r="AI43" s="53"/>
      <c r="AJ43" s="54"/>
      <c r="AK43" s="48"/>
      <c r="AL43" s="49"/>
    </row>
    <row r="44" spans="1:38" ht="39" thickBot="1" x14ac:dyDescent="0.25">
      <c r="A44" s="55" t="s">
        <v>104</v>
      </c>
      <c r="B44" s="56" t="s">
        <v>105</v>
      </c>
      <c r="C44" s="56" t="s">
        <v>106</v>
      </c>
      <c r="D44" s="43">
        <v>140</v>
      </c>
      <c r="E44" s="44">
        <v>200</v>
      </c>
      <c r="F44" s="45">
        <v>250</v>
      </c>
      <c r="G44" s="53">
        <v>9.5000000000000001E-2</v>
      </c>
      <c r="H44" s="54"/>
      <c r="I44" s="48">
        <f t="shared" si="0"/>
        <v>1011.0201193003739</v>
      </c>
      <c r="J44" s="49">
        <f t="shared" si="1"/>
        <v>1728.8444040036393</v>
      </c>
      <c r="K44" s="53">
        <v>9.5000000000000001E-2</v>
      </c>
      <c r="L44" s="54"/>
      <c r="M44" s="48">
        <f t="shared" si="2"/>
        <v>1011.0201193003739</v>
      </c>
      <c r="N44" s="49">
        <f t="shared" si="3"/>
        <v>1344.6567586694973</v>
      </c>
      <c r="O44" s="53">
        <v>8.5000000000000006E-2</v>
      </c>
      <c r="P44" s="54"/>
      <c r="Q44" s="48">
        <f t="shared" si="4"/>
        <v>796.17834394904457</v>
      </c>
      <c r="R44" s="49">
        <f t="shared" si="5"/>
        <v>1488.8535031847134</v>
      </c>
      <c r="S44" s="53">
        <v>8.5000000000000006E-2</v>
      </c>
      <c r="T44" s="54"/>
      <c r="U44" s="48">
        <f t="shared" si="6"/>
        <v>796.17834394904457</v>
      </c>
      <c r="V44" s="49">
        <f t="shared" si="7"/>
        <v>1218.1528662420383</v>
      </c>
      <c r="W44" s="53">
        <v>8.5000000000000006E-2</v>
      </c>
      <c r="X44" s="54"/>
      <c r="Y44" s="48">
        <f t="shared" si="8"/>
        <v>796.17834394904457</v>
      </c>
      <c r="Z44" s="49">
        <f t="shared" si="9"/>
        <v>947.45222929936313</v>
      </c>
      <c r="AA44" s="53">
        <v>0.1</v>
      </c>
      <c r="AB44" s="54"/>
      <c r="AC44" s="48">
        <f t="shared" si="10"/>
        <v>636.9426751592357</v>
      </c>
      <c r="AD44" s="49">
        <f t="shared" si="11"/>
        <v>1401.2738853503188</v>
      </c>
      <c r="AE44" s="53">
        <v>0.1</v>
      </c>
      <c r="AF44" s="54"/>
      <c r="AG44" s="48">
        <f t="shared" si="12"/>
        <v>636.9426751592357</v>
      </c>
      <c r="AH44" s="49">
        <f t="shared" si="13"/>
        <v>1146.4968152866243</v>
      </c>
      <c r="AI44" s="53">
        <v>0.1</v>
      </c>
      <c r="AJ44" s="54"/>
      <c r="AK44" s="48">
        <f t="shared" si="14"/>
        <v>636.9426751592357</v>
      </c>
      <c r="AL44" s="49">
        <f t="shared" si="15"/>
        <v>891.7197452229301</v>
      </c>
    </row>
    <row r="45" spans="1:38" ht="13.5" thickBot="1" x14ac:dyDescent="0.25">
      <c r="A45" s="55" t="s">
        <v>107</v>
      </c>
      <c r="B45" s="52" t="s">
        <v>108</v>
      </c>
      <c r="C45" s="52" t="s">
        <v>109</v>
      </c>
      <c r="D45" s="43">
        <v>130</v>
      </c>
      <c r="E45" s="44">
        <v>180</v>
      </c>
      <c r="F45" s="45">
        <v>230</v>
      </c>
      <c r="G45" s="53">
        <v>9.5000000000000001E-2</v>
      </c>
      <c r="H45" s="54"/>
      <c r="I45" s="48">
        <f t="shared" si="0"/>
        <v>909.91810737033654</v>
      </c>
      <c r="J45" s="49">
        <f t="shared" si="1"/>
        <v>1555.9599636032756</v>
      </c>
      <c r="K45" s="53">
        <v>9.5000000000000001E-2</v>
      </c>
      <c r="L45" s="54"/>
      <c r="M45" s="48">
        <f t="shared" si="2"/>
        <v>909.91810737033654</v>
      </c>
      <c r="N45" s="49">
        <f t="shared" si="3"/>
        <v>1210.1910828025475</v>
      </c>
      <c r="O45" s="53">
        <v>8.5000000000000006E-2</v>
      </c>
      <c r="P45" s="54"/>
      <c r="Q45" s="48">
        <f t="shared" si="4"/>
        <v>716.56050955414003</v>
      </c>
      <c r="R45" s="49">
        <f t="shared" si="5"/>
        <v>1339.968152866242</v>
      </c>
      <c r="S45" s="53">
        <v>8.5000000000000006E-2</v>
      </c>
      <c r="T45" s="54"/>
      <c r="U45" s="48">
        <f t="shared" si="6"/>
        <v>716.56050955414003</v>
      </c>
      <c r="V45" s="49">
        <f t="shared" si="7"/>
        <v>1096.3375796178343</v>
      </c>
      <c r="W45" s="53">
        <v>8.5000000000000006E-2</v>
      </c>
      <c r="X45" s="54"/>
      <c r="Y45" s="48">
        <f t="shared" si="8"/>
        <v>716.56050955414003</v>
      </c>
      <c r="Z45" s="49">
        <f t="shared" si="9"/>
        <v>852.70700636942672</v>
      </c>
      <c r="AA45" s="53">
        <v>0.1</v>
      </c>
      <c r="AB45" s="54"/>
      <c r="AC45" s="48">
        <f t="shared" si="10"/>
        <v>573.24840764331213</v>
      </c>
      <c r="AD45" s="49">
        <f t="shared" si="11"/>
        <v>1261.1464968152868</v>
      </c>
      <c r="AE45" s="53">
        <v>0.1</v>
      </c>
      <c r="AF45" s="54"/>
      <c r="AG45" s="48">
        <f t="shared" si="12"/>
        <v>573.24840764331213</v>
      </c>
      <c r="AH45" s="49">
        <f t="shared" si="13"/>
        <v>1031.847133757962</v>
      </c>
      <c r="AI45" s="53">
        <v>0.1</v>
      </c>
      <c r="AJ45" s="54"/>
      <c r="AK45" s="48">
        <f t="shared" si="14"/>
        <v>573.24840764331213</v>
      </c>
      <c r="AL45" s="49">
        <f t="shared" si="15"/>
        <v>802.5477707006371</v>
      </c>
    </row>
    <row r="46" spans="1:38" ht="39" thickBot="1" x14ac:dyDescent="0.25">
      <c r="A46" s="55" t="s">
        <v>110</v>
      </c>
      <c r="B46" s="56" t="s">
        <v>111</v>
      </c>
      <c r="C46" s="56" t="s">
        <v>109</v>
      </c>
      <c r="D46" s="43">
        <v>120</v>
      </c>
      <c r="E46" s="44">
        <v>160</v>
      </c>
      <c r="F46" s="45">
        <v>200</v>
      </c>
      <c r="G46" s="53">
        <v>9.5000000000000001E-2</v>
      </c>
      <c r="H46" s="54"/>
      <c r="I46" s="48">
        <f t="shared" si="0"/>
        <v>808.81609544029914</v>
      </c>
      <c r="J46" s="49">
        <f t="shared" si="1"/>
        <v>1383.0755232029117</v>
      </c>
      <c r="K46" s="53">
        <v>9.5000000000000001E-2</v>
      </c>
      <c r="L46" s="54"/>
      <c r="M46" s="48">
        <f t="shared" si="2"/>
        <v>808.81609544029914</v>
      </c>
      <c r="N46" s="49">
        <f t="shared" si="3"/>
        <v>1075.7254069355979</v>
      </c>
      <c r="O46" s="53">
        <v>8.5000000000000006E-2</v>
      </c>
      <c r="P46" s="54"/>
      <c r="Q46" s="48">
        <f t="shared" si="4"/>
        <v>636.94267515923559</v>
      </c>
      <c r="R46" s="49">
        <f t="shared" si="5"/>
        <v>1191.0828025477706</v>
      </c>
      <c r="S46" s="53">
        <v>8.5000000000000006E-2</v>
      </c>
      <c r="T46" s="54"/>
      <c r="U46" s="48">
        <f t="shared" si="6"/>
        <v>636.94267515923559</v>
      </c>
      <c r="V46" s="49">
        <f t="shared" si="7"/>
        <v>974.52229299363046</v>
      </c>
      <c r="W46" s="53">
        <v>8.5000000000000006E-2</v>
      </c>
      <c r="X46" s="54"/>
      <c r="Y46" s="48">
        <f t="shared" si="8"/>
        <v>636.94267515923559</v>
      </c>
      <c r="Z46" s="49">
        <f t="shared" si="9"/>
        <v>757.96178343949043</v>
      </c>
      <c r="AA46" s="53">
        <v>0.1</v>
      </c>
      <c r="AB46" s="54"/>
      <c r="AC46" s="48">
        <f t="shared" si="10"/>
        <v>509.55414012738851</v>
      </c>
      <c r="AD46" s="49">
        <f t="shared" si="11"/>
        <v>1121.0191082802546</v>
      </c>
      <c r="AE46" s="53">
        <v>0.1</v>
      </c>
      <c r="AF46" s="54"/>
      <c r="AG46" s="48">
        <f t="shared" si="12"/>
        <v>509.55414012738851</v>
      </c>
      <c r="AH46" s="49">
        <f t="shared" si="13"/>
        <v>917.1974522292993</v>
      </c>
      <c r="AI46" s="53">
        <v>0.1</v>
      </c>
      <c r="AJ46" s="54"/>
      <c r="AK46" s="48">
        <f t="shared" si="14"/>
        <v>509.55414012738851</v>
      </c>
      <c r="AL46" s="49">
        <f t="shared" si="15"/>
        <v>713.37579617834399</v>
      </c>
    </row>
    <row r="47" spans="1:38" ht="13.5" thickBot="1" x14ac:dyDescent="0.25">
      <c r="A47" s="55" t="s">
        <v>112</v>
      </c>
      <c r="B47" s="52" t="s">
        <v>113</v>
      </c>
      <c r="C47" s="52" t="s">
        <v>109</v>
      </c>
      <c r="D47" s="43"/>
      <c r="E47" s="44" t="s">
        <v>4</v>
      </c>
      <c r="F47" s="45"/>
      <c r="G47" s="53" t="s">
        <v>4</v>
      </c>
      <c r="H47" s="54"/>
      <c r="I47" s="48"/>
      <c r="J47" s="49"/>
      <c r="K47" s="53" t="s">
        <v>4</v>
      </c>
      <c r="L47" s="54"/>
      <c r="M47" s="48"/>
      <c r="N47" s="49"/>
      <c r="O47" s="53"/>
      <c r="P47" s="54"/>
      <c r="Q47" s="48"/>
      <c r="R47" s="49"/>
      <c r="S47" s="53" t="s">
        <v>4</v>
      </c>
      <c r="T47" s="54"/>
      <c r="U47" s="48"/>
      <c r="V47" s="49"/>
      <c r="W47" s="53"/>
      <c r="X47" s="54"/>
      <c r="Y47" s="48"/>
      <c r="Z47" s="49"/>
      <c r="AA47" s="53"/>
      <c r="AB47" s="54"/>
      <c r="AC47" s="48"/>
      <c r="AD47" s="49"/>
      <c r="AE47" s="53"/>
      <c r="AF47" s="54"/>
      <c r="AG47" s="48"/>
      <c r="AH47" s="49"/>
      <c r="AI47" s="53"/>
      <c r="AJ47" s="54"/>
      <c r="AK47" s="48"/>
      <c r="AL47" s="49"/>
    </row>
    <row r="48" spans="1:38" ht="39" thickBot="1" x14ac:dyDescent="0.25">
      <c r="A48" s="55" t="s">
        <v>114</v>
      </c>
      <c r="B48" s="56" t="s">
        <v>113</v>
      </c>
      <c r="C48" s="56" t="s">
        <v>115</v>
      </c>
      <c r="D48" s="43"/>
      <c r="E48" s="44" t="s">
        <v>4</v>
      </c>
      <c r="F48" s="45"/>
      <c r="G48" s="53" t="s">
        <v>4</v>
      </c>
      <c r="H48" s="54"/>
      <c r="I48" s="48"/>
      <c r="J48" s="49"/>
      <c r="K48" s="53" t="s">
        <v>4</v>
      </c>
      <c r="L48" s="54"/>
      <c r="M48" s="48"/>
      <c r="N48" s="49"/>
      <c r="O48" s="53"/>
      <c r="P48" s="54"/>
      <c r="Q48" s="48"/>
      <c r="R48" s="49"/>
      <c r="S48" s="53" t="s">
        <v>4</v>
      </c>
      <c r="T48" s="54"/>
      <c r="U48" s="48"/>
      <c r="V48" s="49"/>
      <c r="W48" s="53"/>
      <c r="X48" s="54"/>
      <c r="Y48" s="48"/>
      <c r="Z48" s="49"/>
      <c r="AA48" s="53"/>
      <c r="AB48" s="54"/>
      <c r="AC48" s="48"/>
      <c r="AD48" s="49"/>
      <c r="AE48" s="53"/>
      <c r="AF48" s="54"/>
      <c r="AG48" s="48"/>
      <c r="AH48" s="49"/>
      <c r="AI48" s="53"/>
      <c r="AJ48" s="54"/>
      <c r="AK48" s="48"/>
      <c r="AL48" s="49"/>
    </row>
    <row r="49" spans="1:38" ht="39" thickBot="1" x14ac:dyDescent="0.25">
      <c r="A49" s="55" t="s">
        <v>116</v>
      </c>
      <c r="B49" s="56" t="s">
        <v>117</v>
      </c>
      <c r="C49" s="56" t="s">
        <v>23</v>
      </c>
      <c r="D49" s="43"/>
      <c r="E49" s="44" t="s">
        <v>4</v>
      </c>
      <c r="F49" s="45"/>
      <c r="G49" s="53" t="s">
        <v>4</v>
      </c>
      <c r="H49" s="54"/>
      <c r="I49" s="48"/>
      <c r="J49" s="49"/>
      <c r="K49" s="53" t="s">
        <v>4</v>
      </c>
      <c r="L49" s="54"/>
      <c r="M49" s="48"/>
      <c r="N49" s="49"/>
      <c r="O49" s="53"/>
      <c r="P49" s="54"/>
      <c r="Q49" s="48"/>
      <c r="R49" s="49"/>
      <c r="S49" s="53" t="s">
        <v>4</v>
      </c>
      <c r="T49" s="54"/>
      <c r="U49" s="48"/>
      <c r="V49" s="49"/>
      <c r="W49" s="53"/>
      <c r="X49" s="54"/>
      <c r="Y49" s="48"/>
      <c r="Z49" s="49"/>
      <c r="AA49" s="53"/>
      <c r="AB49" s="54"/>
      <c r="AC49" s="48"/>
      <c r="AD49" s="49"/>
      <c r="AE49" s="53"/>
      <c r="AF49" s="54"/>
      <c r="AG49" s="48"/>
      <c r="AH49" s="49"/>
      <c r="AI49" s="53"/>
      <c r="AJ49" s="54"/>
      <c r="AK49" s="48"/>
      <c r="AL49" s="49"/>
    </row>
    <row r="50" spans="1:38" ht="13.5" thickBot="1" x14ac:dyDescent="0.25">
      <c r="A50" s="55" t="s">
        <v>118</v>
      </c>
      <c r="B50" s="52" t="s">
        <v>117</v>
      </c>
      <c r="C50" s="52" t="s">
        <v>119</v>
      </c>
      <c r="D50" s="43"/>
      <c r="E50" s="44" t="s">
        <v>4</v>
      </c>
      <c r="F50" s="45"/>
      <c r="G50" s="53" t="s">
        <v>4</v>
      </c>
      <c r="H50" s="54"/>
      <c r="I50" s="48"/>
      <c r="J50" s="49"/>
      <c r="K50" s="53" t="s">
        <v>4</v>
      </c>
      <c r="L50" s="54"/>
      <c r="M50" s="48"/>
      <c r="N50" s="49"/>
      <c r="O50" s="53"/>
      <c r="P50" s="54"/>
      <c r="Q50" s="48"/>
      <c r="R50" s="49"/>
      <c r="S50" s="53" t="s">
        <v>4</v>
      </c>
      <c r="T50" s="54"/>
      <c r="U50" s="48"/>
      <c r="V50" s="49"/>
      <c r="W50" s="53"/>
      <c r="X50" s="54"/>
      <c r="Y50" s="48"/>
      <c r="Z50" s="49"/>
      <c r="AA50" s="53"/>
      <c r="AB50" s="54"/>
      <c r="AC50" s="48"/>
      <c r="AD50" s="49"/>
      <c r="AE50" s="53"/>
      <c r="AF50" s="54"/>
      <c r="AG50" s="48"/>
      <c r="AH50" s="49"/>
      <c r="AI50" s="53"/>
      <c r="AJ50" s="54"/>
      <c r="AK50" s="48"/>
      <c r="AL50" s="49"/>
    </row>
    <row r="51" spans="1:38" ht="13.5" thickBot="1" x14ac:dyDescent="0.25">
      <c r="A51" s="55" t="s">
        <v>120</v>
      </c>
      <c r="B51" s="52" t="s">
        <v>121</v>
      </c>
      <c r="C51" s="56"/>
      <c r="D51" s="43"/>
      <c r="E51" s="44" t="s">
        <v>4</v>
      </c>
      <c r="F51" s="45"/>
      <c r="G51" s="53" t="s">
        <v>4</v>
      </c>
      <c r="H51" s="54"/>
      <c r="I51" s="48"/>
      <c r="J51" s="49"/>
      <c r="K51" s="53" t="s">
        <v>4</v>
      </c>
      <c r="L51" s="54"/>
      <c r="M51" s="48"/>
      <c r="N51" s="49"/>
      <c r="O51" s="53"/>
      <c r="P51" s="54"/>
      <c r="Q51" s="48"/>
      <c r="R51" s="49"/>
      <c r="S51" s="53" t="s">
        <v>4</v>
      </c>
      <c r="T51" s="54"/>
      <c r="U51" s="48"/>
      <c r="V51" s="49"/>
      <c r="W51" s="53"/>
      <c r="X51" s="54"/>
      <c r="Y51" s="48"/>
      <c r="Z51" s="49"/>
      <c r="AA51" s="53"/>
      <c r="AB51" s="54"/>
      <c r="AC51" s="48"/>
      <c r="AD51" s="49"/>
      <c r="AE51" s="53"/>
      <c r="AF51" s="54"/>
      <c r="AG51" s="48"/>
      <c r="AH51" s="49"/>
      <c r="AI51" s="53"/>
      <c r="AJ51" s="54"/>
      <c r="AK51" s="48"/>
      <c r="AL51" s="49"/>
    </row>
    <row r="52" spans="1:38" ht="13.5" thickBot="1" x14ac:dyDescent="0.25">
      <c r="A52" s="51" t="s">
        <v>122</v>
      </c>
      <c r="B52" s="52" t="s">
        <v>123</v>
      </c>
      <c r="C52" s="52"/>
      <c r="D52" s="43">
        <v>140</v>
      </c>
      <c r="E52" s="44">
        <v>200</v>
      </c>
      <c r="F52" s="45">
        <v>250</v>
      </c>
      <c r="G52" s="53">
        <v>9.5000000000000001E-2</v>
      </c>
      <c r="H52" s="54"/>
      <c r="I52" s="48">
        <f t="shared" si="0"/>
        <v>1011.0201193003739</v>
      </c>
      <c r="J52" s="49">
        <f t="shared" si="1"/>
        <v>1728.8444040036393</v>
      </c>
      <c r="K52" s="53">
        <v>9.5000000000000001E-2</v>
      </c>
      <c r="L52" s="54"/>
      <c r="M52" s="48">
        <f t="shared" si="2"/>
        <v>1011.0201193003739</v>
      </c>
      <c r="N52" s="49">
        <f t="shared" si="3"/>
        <v>1344.6567586694973</v>
      </c>
      <c r="O52" s="53">
        <v>8.5000000000000006E-2</v>
      </c>
      <c r="P52" s="54"/>
      <c r="Q52" s="48">
        <f t="shared" si="4"/>
        <v>796.17834394904457</v>
      </c>
      <c r="R52" s="49">
        <f t="shared" si="5"/>
        <v>1488.8535031847134</v>
      </c>
      <c r="S52" s="53">
        <v>8.5000000000000006E-2</v>
      </c>
      <c r="T52" s="54"/>
      <c r="U52" s="48">
        <f t="shared" si="6"/>
        <v>796.17834394904457</v>
      </c>
      <c r="V52" s="49">
        <f t="shared" si="7"/>
        <v>1218.1528662420383</v>
      </c>
      <c r="W52" s="53">
        <v>8.5000000000000006E-2</v>
      </c>
      <c r="X52" s="54"/>
      <c r="Y52" s="48">
        <f t="shared" si="8"/>
        <v>796.17834394904457</v>
      </c>
      <c r="Z52" s="49">
        <f t="shared" si="9"/>
        <v>947.45222929936313</v>
      </c>
      <c r="AA52" s="53">
        <v>0.1</v>
      </c>
      <c r="AB52" s="54"/>
      <c r="AC52" s="48">
        <f t="shared" si="10"/>
        <v>636.9426751592357</v>
      </c>
      <c r="AD52" s="49">
        <f t="shared" si="11"/>
        <v>1401.2738853503188</v>
      </c>
      <c r="AE52" s="53">
        <v>0.1</v>
      </c>
      <c r="AF52" s="54"/>
      <c r="AG52" s="48">
        <f t="shared" si="12"/>
        <v>636.9426751592357</v>
      </c>
      <c r="AH52" s="49">
        <f t="shared" si="13"/>
        <v>1146.4968152866243</v>
      </c>
      <c r="AI52" s="53">
        <v>0.1</v>
      </c>
      <c r="AJ52" s="54"/>
      <c r="AK52" s="48">
        <f t="shared" si="14"/>
        <v>636.9426751592357</v>
      </c>
      <c r="AL52" s="49">
        <f t="shared" si="15"/>
        <v>891.7197452229301</v>
      </c>
    </row>
    <row r="53" spans="1:38" ht="13.5" thickBot="1" x14ac:dyDescent="0.25">
      <c r="A53" s="55" t="s">
        <v>124</v>
      </c>
      <c r="B53" s="56" t="s">
        <v>125</v>
      </c>
      <c r="C53" s="56"/>
      <c r="D53" s="43">
        <v>130</v>
      </c>
      <c r="E53" s="44">
        <v>180</v>
      </c>
      <c r="F53" s="45">
        <v>230</v>
      </c>
      <c r="G53" s="53">
        <v>9.5000000000000001E-2</v>
      </c>
      <c r="H53" s="54"/>
      <c r="I53" s="48">
        <f t="shared" si="0"/>
        <v>909.91810737033654</v>
      </c>
      <c r="J53" s="49">
        <f t="shared" si="1"/>
        <v>1555.9599636032756</v>
      </c>
      <c r="K53" s="53">
        <v>9.5000000000000001E-2</v>
      </c>
      <c r="L53" s="54"/>
      <c r="M53" s="48">
        <f t="shared" si="2"/>
        <v>909.91810737033654</v>
      </c>
      <c r="N53" s="49">
        <f t="shared" si="3"/>
        <v>1210.1910828025475</v>
      </c>
      <c r="O53" s="53">
        <v>8.5000000000000006E-2</v>
      </c>
      <c r="P53" s="54"/>
      <c r="Q53" s="48">
        <f t="shared" si="4"/>
        <v>716.56050955414003</v>
      </c>
      <c r="R53" s="49">
        <f t="shared" si="5"/>
        <v>1339.968152866242</v>
      </c>
      <c r="S53" s="53">
        <v>8.5000000000000006E-2</v>
      </c>
      <c r="T53" s="54"/>
      <c r="U53" s="48">
        <f t="shared" si="6"/>
        <v>716.56050955414003</v>
      </c>
      <c r="V53" s="49">
        <f t="shared" si="7"/>
        <v>1096.3375796178343</v>
      </c>
      <c r="W53" s="53">
        <v>8.5000000000000006E-2</v>
      </c>
      <c r="X53" s="54"/>
      <c r="Y53" s="48">
        <f t="shared" si="8"/>
        <v>716.56050955414003</v>
      </c>
      <c r="Z53" s="49">
        <f t="shared" si="9"/>
        <v>852.70700636942672</v>
      </c>
      <c r="AA53" s="53">
        <v>0.1</v>
      </c>
      <c r="AB53" s="54"/>
      <c r="AC53" s="48">
        <f t="shared" si="10"/>
        <v>573.24840764331213</v>
      </c>
      <c r="AD53" s="49">
        <f t="shared" si="11"/>
        <v>1261.1464968152868</v>
      </c>
      <c r="AE53" s="53">
        <v>0.1</v>
      </c>
      <c r="AF53" s="54"/>
      <c r="AG53" s="48">
        <f t="shared" si="12"/>
        <v>573.24840764331213</v>
      </c>
      <c r="AH53" s="49">
        <f t="shared" si="13"/>
        <v>1031.847133757962</v>
      </c>
      <c r="AI53" s="53">
        <v>0.1</v>
      </c>
      <c r="AJ53" s="54"/>
      <c r="AK53" s="48">
        <f t="shared" si="14"/>
        <v>573.24840764331213</v>
      </c>
      <c r="AL53" s="49">
        <f t="shared" si="15"/>
        <v>802.5477707006371</v>
      </c>
    </row>
    <row r="54" spans="1:38" x14ac:dyDescent="0.2">
      <c r="A54" s="51" t="s">
        <v>124</v>
      </c>
      <c r="B54" s="52" t="s">
        <v>126</v>
      </c>
      <c r="C54" s="52"/>
      <c r="D54" s="43"/>
      <c r="E54" s="44" t="s">
        <v>4</v>
      </c>
      <c r="F54" s="45"/>
      <c r="G54" s="53" t="s">
        <v>4</v>
      </c>
      <c r="H54" s="54"/>
      <c r="I54" s="48"/>
      <c r="J54" s="49"/>
      <c r="K54" s="53" t="s">
        <v>4</v>
      </c>
      <c r="L54" s="54"/>
      <c r="M54" s="48"/>
      <c r="N54" s="49"/>
      <c r="O54" s="53"/>
      <c r="P54" s="54"/>
      <c r="Q54" s="48"/>
      <c r="R54" s="49"/>
      <c r="S54" s="53" t="s">
        <v>4</v>
      </c>
      <c r="T54" s="54"/>
      <c r="U54" s="48"/>
      <c r="V54" s="49"/>
      <c r="W54" s="53"/>
      <c r="X54" s="54"/>
      <c r="Y54" s="48"/>
      <c r="Z54" s="49"/>
      <c r="AA54" s="53"/>
      <c r="AB54" s="54"/>
      <c r="AC54" s="48"/>
      <c r="AD54" s="49"/>
      <c r="AE54" s="53"/>
      <c r="AF54" s="54"/>
      <c r="AG54" s="48"/>
      <c r="AH54" s="49"/>
      <c r="AI54" s="53"/>
      <c r="AJ54" s="54"/>
      <c r="AK54" s="48"/>
      <c r="AL54" s="49"/>
    </row>
  </sheetData>
  <mergeCells count="4">
    <mergeCell ref="A1:A5"/>
    <mergeCell ref="B1:B5"/>
    <mergeCell ref="D1:F1"/>
    <mergeCell ref="D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Lamwersiek, Frank</dc:creator>
  <cp:lastModifiedBy>Lamwersiek, Frank</cp:lastModifiedBy>
  <dcterms:created xsi:type="dcterms:W3CDTF">2020-09-03T07:11:05Z</dcterms:created>
  <dcterms:modified xsi:type="dcterms:W3CDTF">2020-09-03T07:12:34Z</dcterms:modified>
</cp:coreProperties>
</file>